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2.102\data\財政課\財政情報開示\H28\再分析後\"/>
    </mc:Choice>
  </mc:AlternateContent>
  <bookViews>
    <workbookView xWindow="0" yWindow="0" windowWidth="20490" windowHeight="753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sheetId="21" r:id="rId14"/>
    <sheet name="施設類型別ストック情報分析表② " sheetId="22" r:id="rId15"/>
    <sheet name="データシート" sheetId="8" state="hidden" r:id="rId16"/>
  </sheets>
  <calcPr calcId="162913"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C36" i="9"/>
  <c r="CO35" i="9"/>
  <c r="BE35" i="9"/>
  <c r="CO34" i="9"/>
  <c r="BW34" i="9"/>
  <c r="BW35" i="9" s="1"/>
  <c r="BW36" i="9" s="1"/>
  <c r="BW37" i="9" s="1"/>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<sst xmlns="http://schemas.openxmlformats.org/spreadsheetml/2006/main" count="991" uniqueCount="561">
  <si>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</si>
  <si>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</si>
  <si>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</si>
  <si>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</si>
  <si>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</si>
  <si>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</si>
  <si>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</si>
  <si>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</si>
  <si>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</si>
  <si>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</si>
  <si>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</si>
  <si>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</si>
  <si>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</si>
  <si>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</si>
  <si>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</si>
  <si>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</si>
  <si>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</si>
  <si>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</si>
  <si>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</si>
  <si>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</si>
  <si>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</si>
  <si>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</si>
  <si>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</si>
  <si>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</si>
  <si>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</si>
  <si>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</si>
  <si>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</si>
  <si>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</si>
  <si>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</si>
  <si>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</si>
  <si>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</si>
  <si>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</si>
  <si>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</si>
  <si>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</si>
  <si>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</si>
  <si>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</si>
  <si>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</si>
  <si>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</si>
  <si>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</si>
  <si>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</si>
  <si>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</si>
  <si>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</si>
  <si>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</si>
  <si>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</si>
  <si>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</si>
  <si>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</si>
  <si>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</si>
  <si>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</si>
  <si>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</si>
  <si>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</si>
  <si>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</si>
  <si>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</si>
  <si>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</si>
  <si>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</si>
  <si>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</si>
  <si>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</si>
  <si>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</si>
  <si>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</si>
  <si>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</si>
  <si>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</si>
  <si>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</si>
  <si>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</si>
  <si>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</si>
  <si>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</si>
  <si>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</si>
  <si>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</si>
  <si>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</si>
  <si>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</si>
  <si>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</si>
  <si>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</si>
  <si>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</si>
  <si>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</si>
  <si>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</si>
  <si>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</si>
  <si>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</si>
  <si>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</si>
  <si>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</si>
  <si>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</si>
  <si>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</si>
  <si>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</si>
  <si>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</si>
  <si>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</si>
  <si>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</si>
  <si>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</si>
  <si>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</si>
  <si>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</si>
  <si>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</si>
  <si>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</si>
  <si>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</si>
  <si>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</si>
  <si>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</si>
  <si>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</si>
  <si>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</si>
  <si>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</si>
  <si>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</si>
  <si>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</si>
  <si>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</si>
  <si>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</si>
  <si>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</si>
  <si>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</si>
  <si>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</si>
  <si>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</si>
  <si>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</si>
  <si>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</si>
  <si>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</si>
  <si>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</si>
  <si>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</si>
  <si>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</si>
  <si>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</si>
  <si>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</si>
  <si>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</si>
  <si>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</si>
  <si>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</si>
  <si>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</si>
  <si>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</si>
  <si>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</si>
  <si>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</si>
  <si>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</si>
  <si>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</si>
  <si>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</si>
  <si>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</si>
  <si>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</si>
  <si>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</si>
  <si>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</si>
  <si>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</si>
  <si>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</si>
  <si>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</si>
  <si>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</si>
  <si>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</si>
  <si>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</si>
  <si>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</si>
  <si>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</si>
  <si>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</si>
  <si>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</si>
  <si>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</si>
  <si>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</si>
  <si>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</si>
  <si>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</si>
  <si>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</si>
  <si>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</si>
  <si>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</si>
  <si>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</si>
  <si>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</si>
  <si>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</si>
  <si>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</si>
  <si>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</si>
  <si>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</si>
  <si>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</si>
  <si>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</si>
  <si>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</si>
  <si>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</si>
  <si>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</si>
  <si>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</si>
  <si>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</si>
  <si>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</si>
  <si>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</si>
  <si>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</si>
  <si>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</si>
  <si>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</si>
  <si>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</si>
  <si>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</si>
  <si>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</si>
  <si>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</si>
  <si>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</si>
  <si>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</si>
  <si>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</si>
  <si>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</si>
  <si>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</si>
  <si>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</si>
  <si>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</si>
  <si>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</si>
  <si>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</si>
  <si>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</si>
  <si>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</si>
  <si>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</si>
  <si>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</si>
  <si>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</si>
  <si>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</si>
  <si>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</si>
  <si>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</si>
  <si>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</si>
  <si>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</si>
  <si>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</si>
  <si>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</si>
  <si>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</si>
  <si>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</si>
  <si>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</si>
  <si>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</si>
  <si>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</si>
  <si>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</si>
  <si>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</si>
  <si>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</si>
  <si>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</si>
  <si>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</si>
  <si>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</si>
  <si>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</si>
  <si>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北海道美唄市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</si>
  <si>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</si>
  <si>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</si>
  <si>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</si>
  <si>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</si>
  <si>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</si>
  <si>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</si>
  <si>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</si>
  <si>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</si>
  <si>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</si>
  <si>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</si>
  <si>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</si>
  <si>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</si>
  <si>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</si>
  <si>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</si>
  <si>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</si>
  <si>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</si>
  <si>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</si>
  <si>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</si>
  <si>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</si>
  <si>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</si>
  <si>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</si>
  <si>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</si>
  <si>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</si>
  <si>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</si>
  <si>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</si>
  <si>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</si>
  <si>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</si>
  <si>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</si>
  <si>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</si>
  <si>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</si>
  <si>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</si>
  <si>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</si>
  <si>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</si>
  <si>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</si>
  <si>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</si>
  <si>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</si>
  <si>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</si>
  <si>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</si>
  <si>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</si>
  <si>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</si>
  <si>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</si>
  <si>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</si>
  <si>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</si>
  <si>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</si>
  <si>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</si>
  <si>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</si>
  <si>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</si>
  <si>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</si>
  <si>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</si>
  <si>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</si>
  <si>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</si>
  <si>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</si>
  <si>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</si>
  <si>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</si>
  <si>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</si>
  <si>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</si>
  <si>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</si>
  <si>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</si>
  <si>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</si>
  <si>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</si>
  <si>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</si>
  <si>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</si>
  <si>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</si>
  <si>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</si>
  <si>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</si>
  <si>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</si>
  <si>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</si>
  <si>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</si>
  <si>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</si>
  <si>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</si>
  <si>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</si>
  <si>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</si>
  <si>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</si>
  <si>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</si>
  <si>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</si>
  <si>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</si>
  <si>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</si>
  <si>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</si>
  <si>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</si>
  <si>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</si>
  <si>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</si>
  <si>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</si>
  <si>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</si>
  <si>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</si>
  <si>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</si>
  <si>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</si>
  <si>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</si>
  <si>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</si>
  <si>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</si>
  <si>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</si>
  <si>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</si>
  <si>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</si>
  <si>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</si>
  <si>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</si>
  <si>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</si>
  <si>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</si>
  <si>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</si>
  <si>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</si>
  <si>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</si>
  <si>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</si>
  <si>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</si>
  <si>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</si>
  <si>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</si>
  <si>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</si>
  <si>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</si>
  <si>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</si>
  <si>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</si>
  <si>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</si>
  <si>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</si>
  <si>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</si>
  <si>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</si>
  <si>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</si>
  <si>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</si>
  <si>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</si>
  <si>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</si>
  <si>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</si>
  <si>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</si>
  <si>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</si>
  <si>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</si>
  <si>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</si>
  <si>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</si>
  <si>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</si>
  <si>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</si>
  <si>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</si>
  <si>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</si>
  <si>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</si>
  <si>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</si>
  <si>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</si>
  <si>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</si>
  <si>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</si>
  <si>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</si>
  <si>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</si>
  <si>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</si>
  <si>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</si>
  <si>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</si>
  <si>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</si>
  <si>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</si>
  <si>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</si>
  <si>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</si>
  <si>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</si>
  <si>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</si>
  <si>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</si>
  <si>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</si>
  <si>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</si>
  <si>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</si>
  <si>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</si>
  <si>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</si>
  <si>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</si>
  <si>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北海道美唄市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</si>
  <si>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</si>
  <si>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</si>
  <si>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</si>
  <si>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</si>
  <si>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</si>
  <si>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</si>
  <si>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</si>
  <si>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</si>
  <si>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</si>
  <si>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</si>
  <si>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</si>
  <si>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</si>
  <si>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</si>
  <si>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</si>
  <si>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</si>
  <si>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</si>
  <si>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</si>
  <si>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</si>
  <si>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</si>
  <si>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</si>
  <si>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</si>
  <si>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</si>
  <si>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</si>
  <si>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</si>
  <si>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</si>
  <si>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</si>
  <si>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</si>
  <si>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</si>
  <si>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</si>
  <si>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</si>
  <si>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</si>
  <si>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</si>
  <si>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</si>
  <si>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</si>
  <si>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</si>
  <si>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</si>
  <si>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</si>
  <si>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後期高齢者医療会計</t>
    <phoneticPr fontId="5"/>
  </si>
  <si>
    <t>病院事業会計</t>
    <phoneticPr fontId="5"/>
  </si>
  <si>
    <t>法適用企業</t>
    <phoneticPr fontId="5"/>
  </si>
  <si>
    <t>水道事業会計</t>
    <phoneticPr fontId="5"/>
  </si>
  <si>
    <t>工業用水道事業会計</t>
    <phoneticPr fontId="5"/>
  </si>
  <si>
    <t>下水道会計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</si>
  <si>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</si>
  <si>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</si>
  <si>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</si>
  <si>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</si>
  <si>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</si>
  <si>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</si>
  <si>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</si>
  <si>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</si>
  <si>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</si>
  <si>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</si>
  <si>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</si>
  <si>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</si>
  <si>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</si>
  <si>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</si>
  <si>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</si>
  <si>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</si>
  <si>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</si>
  <si>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</si>
  <si>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</si>
  <si>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</si>
  <si>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</si>
  <si>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</si>
  <si>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</si>
  <si>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</si>
  <si>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</si>
  <si>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</si>
  <si>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</si>
  <si>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</si>
  <si>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</si>
  <si>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</si>
  <si>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</si>
  <si>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</si>
  <si>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</si>
  <si>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</si>
  <si>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</si>
  <si>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</si>
  <si>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</si>
  <si>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</si>
  <si>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</si>
  <si>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</si>
  <si>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</si>
  <si>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</si>
  <si>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</si>
  <si>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</si>
  <si>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</si>
  <si>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</si>
  <si>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</si>
  <si>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</si>
  <si>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</si>
  <si>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</si>
  <si>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</si>
  <si>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</si>
  <si>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</si>
  <si>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</si>
  <si>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</si>
  <si>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</si>
  <si>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</si>
  <si>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</si>
  <si>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</si>
  <si>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</si>
  <si>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</si>
  <si>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</si>
  <si>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</si>
  <si>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</si>
  <si>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</si>
  <si>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</si>
  <si>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</si>
  <si>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</si>
  <si>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</si>
  <si>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</si>
  <si>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</si>
  <si>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</si>
  <si>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</si>
  <si>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</si>
  <si>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</si>
  <si>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</si>
  <si>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</si>
  <si>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</si>
  <si>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</si>
  <si>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</si>
  <si>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</si>
  <si>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</si>
  <si>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</si>
  <si>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</si>
  <si>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</si>
  <si>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</si>
  <si>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</si>
  <si>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</si>
  <si>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</si>
  <si>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</si>
  <si>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</si>
  <si>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</si>
  <si>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</si>
  <si>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</si>
  <si>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</si>
  <si>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</si>
  <si>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</si>
  <si>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</si>
  <si>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</si>
  <si>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</si>
  <si>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</si>
  <si>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</si>
  <si>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</si>
  <si>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</si>
  <si>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</si>
  <si>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</si>
  <si>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</si>
  <si>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</si>
  <si>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</si>
  <si>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</si>
  <si>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</si>
  <si>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</si>
  <si>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</si>
  <si>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</si>
  <si>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</si>
  <si>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</si>
  <si>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</si>
  <si>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</si>
  <si>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</si>
  <si>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</si>
  <si>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</si>
  <si>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</si>
  <si>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</si>
  <si>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</si>
  <si>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</si>
  <si>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</si>
  <si>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</si>
  <si>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</si>
  <si>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</si>
  <si>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</si>
  <si>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</si>
  <si>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</si>
  <si>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</si>
  <si>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</si>
  <si>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</si>
  <si>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</si>
  <si>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</si>
  <si>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2.20</t>
  </si>
  <si>
    <t>一般会計</t>
  </si>
  <si>
    <t>病院事業会計</t>
  </si>
  <si>
    <t>▲ 10.34</t>
  </si>
  <si>
    <t>▲ 8.09</t>
  </si>
  <si>
    <t>▲ 2.80</t>
  </si>
  <si>
    <t>介護保険会計</t>
  </si>
  <si>
    <t>水道事業会計</t>
  </si>
  <si>
    <t>▲ 0.39</t>
  </si>
  <si>
    <t>国民健康保険会計</t>
  </si>
  <si>
    <t>後期高齢者医療会計</t>
  </si>
  <si>
    <t>工業用水道事業会計</t>
  </si>
  <si>
    <t>介護サービス事業会計</t>
  </si>
  <si>
    <t>その他会計（赤字）</t>
  </si>
  <si>
    <t>その他会計（黒字）</t>
  </si>
  <si>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</si>
  <si>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</si>
  <si>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石狩川流域下水道組合</t>
    <rPh sb="0" eb="2">
      <t>イシカリ</t>
    </rPh>
    <rPh sb="2" eb="3">
      <t>ガワ</t>
    </rPh>
    <rPh sb="3" eb="5">
      <t>リュウイキ</t>
    </rPh>
    <rPh sb="5" eb="8">
      <t>ゲスイドウ</t>
    </rPh>
    <rPh sb="8" eb="10">
      <t>クミアイ</t>
    </rPh>
    <phoneticPr fontId="2"/>
  </si>
  <si>
    <t>桂沢水道企業団</t>
    <rPh sb="0" eb="1">
      <t>カツラ</t>
    </rPh>
    <rPh sb="1" eb="2">
      <t>ザワ</t>
    </rPh>
    <rPh sb="2" eb="4">
      <t>スイドウ</t>
    </rPh>
    <rPh sb="4" eb="6">
      <t>キギョウ</t>
    </rPh>
    <rPh sb="6" eb="7">
      <t>ダン</t>
    </rPh>
    <phoneticPr fontId="2"/>
  </si>
  <si>
    <t>美唄ハイテクセンター</t>
    <rPh sb="0" eb="2">
      <t>ビバイ</t>
    </rPh>
    <phoneticPr fontId="2"/>
  </si>
  <si>
    <t>〇</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</si>
  <si>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</si>
  <si>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</si>
  <si>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</si>
  <si>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</si>
  <si>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</si>
  <si>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</si>
  <si>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</si>
  <si>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</si>
  <si>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</si>
  <si>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</si>
  <si>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</si>
  <si>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</si>
  <si>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</si>
  <si>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は類似団体と比較して高い水準にあるものの、第6期美唄市総合計画後期基本計画と整合性を図りながら、市債発行の抑制及び債務負担の計画的な解消に努め、比率の低減を図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</si>
</sst>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2710-4777-9059-FD15D6413D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37379</c:v>
                </c:pt>
                <c:pt idx="1">
                  <c:v>45562</c:v>
                </c:pt>
                <c:pt idx="2">
                  <c:v>73555</c:v>
                </c:pt>
                <c:pt idx="3">
                  <c:v>57104</c:v>
                </c:pt>
                <c:pt idx="4">
                  <c:v>43250</c:v>
                </c:pt>
              </c:numCache>
            </c:numRef>
          </c:val>
          <c:smooth val="0"/>
          <c:extLst>
            <c:ext xmlns:c16="http://schemas.microsoft.com/office/drawing/2014/chart" uri="{C3380CC4-5D6E-409C-BE32-E72D297353CC}">
              <c16:uniqueId val="{00000001-2710-4777-9059-FD15D6413D67}"/>
            </c:ext>
          </c:extLst>
        </c:ser>
        <c:dLbls>
          <c:showLegendKey val="0"/>
          <c:showVal val="0"/>
          <c:showCatName val="0"/>
          <c:showSerName val="0"/>
          <c:showPercent val="0"/>
          <c:showBubbleSize val="0"/>
        </c:dLbls>
        <c:marker val="1"/>
        <c:smooth val="0"/>
        <c:axId val="165050240"/>
        <c:axId val="165114240"/>
      </c:lineChart>
      <c:catAx>
        <c:axId val="16505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114240"/>
        <c:crosses val="autoZero"/>
        <c:auto val="1"/>
        <c:lblAlgn val="ctr"/>
        <c:lblOffset val="100"/>
        <c:tickLblSkip val="1"/>
        <c:tickMarkSkip val="1"/>
        <c:noMultiLvlLbl val="0"/>
      </c:catAx>
      <c:valAx>
        <c:axId val="165114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5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0.62</c:v>
                </c:pt>
                <c:pt idx="1">
                  <c:v>2.37</c:v>
                </c:pt>
                <c:pt idx="2">
                  <c:v>2.2999999999999998</c:v>
                </c:pt>
                <c:pt idx="3">
                  <c:v>6.11</c:v>
                </c:pt>
                <c:pt idx="4">
                  <c:v>4.8600000000000003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5.61</c:v>
                </c:pt>
                <c:pt idx="1">
                  <c:v>5.81</c:v>
                </c:pt>
                <c:pt idx="2">
                  <c:v>3.99</c:v>
                </c:pt>
                <c:pt idx="3">
                  <c:v>5.05</c:v>
                </c:pt>
                <c:pt idx="4">
                  <c:v>8.64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8452096"/>
        <c:axId val="14856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2.09</c:v>
                </c:pt>
                <c:pt idx="2">
                  <c:v>-2.2000000000000002</c:v>
                </c:pt>
                <c:pt idx="3">
                  <c:v>5</c:v>
                </c:pt>
                <c:pt idx="4">
                  <c:v>1.63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8452096"/>
        <c:axId val="148566784"/>
      </c:lineChart>
      <c:catAx>
        <c:axId val="1484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566784"/>
        <c:crosses val="autoZero"/>
        <c:auto val="1"/>
        <c:lblAlgn val="ctr"/>
        <c:lblOffset val="100"/>
        <c:tickLblSkip val="1"/>
        <c:tickMarkSkip val="1"/>
        <c:noMultiLvlLbl val="0"/>
      </c:catAx>
      <c:valAx>
        <c:axId val="14856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0.25</c:v>
                </c:pt>
                <c:pt idx="2">
                  <c:v>#N/A</c:v>
                </c:pt>
                <c:pt idx="3">
                  <c:v>0.22</c:v>
                </c:pt>
                <c:pt idx="4">
                  <c:v>#N/A</c:v>
                </c:pt>
                <c:pt idx="5">
                  <c:v>0.15</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1.17</c:v>
                </c:pt>
                <c:pt idx="2">
                  <c:v>#N/A</c:v>
                </c:pt>
                <c:pt idx="3">
                  <c:v>1.03</c:v>
                </c:pt>
                <c:pt idx="4">
                  <c:v>#N/A</c:v>
                </c:pt>
                <c:pt idx="5">
                  <c:v>0.77</c:v>
                </c:pt>
                <c:pt idx="6">
                  <c:v>#N/A</c:v>
                </c:pt>
                <c:pt idx="7">
                  <c:v>0.53</c:v>
                </c:pt>
                <c:pt idx="8">
                  <c:v>#N/A</c:v>
                </c:pt>
                <c:pt idx="9">
                  <c:v>0.31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0.39</c:v>
                </c:pt>
                <c:pt idx="3">
                  <c:v>#N/A</c:v>
                </c:pt>
                <c:pt idx="4">
                  <c:v>#N/A</c:v>
                </c:pt>
                <c:pt idx="5">
                  <c:v>0.1</c:v>
                </c:pt>
                <c:pt idx="6">
                  <c:v>#N/A</c:v>
                </c:pt>
                <c:pt idx="7">
                  <c:v>0.2</c:v>
                </c:pt>
                <c:pt idx="8">
                  <c:v>#N/A</c:v>
                </c:pt>
                <c:pt idx="9">
                  <c:v>0.74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0.74</c:v>
                </c:pt>
                <c:pt idx="8">
                  <c:v>#N/A</c:v>
                </c:pt>
                <c:pt idx="9">
                  <c:v>1.17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10.34</c:v>
                </c:pt>
                <c:pt idx="1">
                  <c:v>#N/A</c:v>
                </c:pt>
                <c:pt idx="2">
                  <c:v>8.09</c:v>
                </c:pt>
                <c:pt idx="3">
                  <c:v>#N/A</c:v>
                </c:pt>
                <c:pt idx="4">
                  <c:v>2.8</c:v>
                </c:pt>
                <c:pt idx="5">
                  <c:v>#N/A</c:v>
                </c:pt>
                <c:pt idx="6">
                  <c:v>#N/A</c:v>
                </c:pt>
                <c:pt idx="7">
                  <c:v>1.46</c:v>
                </c:pt>
                <c:pt idx="8">
                  <c:v>#N/A</c:v>
                </c:pt>
                <c:pt idx="9">
                  <c:v>2.82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0.62</c:v>
                </c:pt>
                <c:pt idx="2">
                  <c:v>#N/A</c:v>
                </c:pt>
                <c:pt idx="3">
                  <c:v>2.36</c:v>
                </c:pt>
                <c:pt idx="4">
                  <c:v>#N/A</c:v>
                </c:pt>
                <c:pt idx="5">
                  <c:v>2.29</c:v>
                </c:pt>
                <c:pt idx="6">
                  <c:v>#N/A</c:v>
                </c:pt>
                <c:pt idx="7">
                  <c:v>6.11</c:v>
                </c:pt>
                <c:pt idx="8">
                  <c:v>#N/A</c:v>
                </c:pt>
                <c:pt idx="9">
                  <c:v>4.8600000000000003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8800896"/>
        <c:axId val="158815744"/>
      </c:barChart>
      <c:catAx>
        <c:axId val="15880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815744"/>
        <c:crosses val="autoZero"/>
        <c:auto val="1"/>
        <c:lblAlgn val="ctr"/>
        <c:lblOffset val="100"/>
        <c:tickLblSkip val="1"/>
        <c:tickMarkSkip val="1"/>
        <c:noMultiLvlLbl val="0"/>
      </c:catAx>
      <c:valAx>
        <c:axId val="15881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0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2060</c:v>
                </c:pt>
                <c:pt idx="5">
                  <c:v>2155</c:v>
                </c:pt>
                <c:pt idx="8">
                  <c:v>2146</c:v>
                </c:pt>
                <c:pt idx="11">
                  <c:v>2034</c:v>
                </c:pt>
                <c:pt idx="14">
                  <c:v>1834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3</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230</c:v>
                </c:pt>
                <c:pt idx="3">
                  <c:v>229</c:v>
                </c:pt>
                <c:pt idx="6">
                  <c:v>228</c:v>
                </c:pt>
                <c:pt idx="9">
                  <c:v>29</c:v>
                </c:pt>
                <c:pt idx="12">
                  <c:v>27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879</c:v>
                </c:pt>
                <c:pt idx="3">
                  <c:v>829</c:v>
                </c:pt>
                <c:pt idx="6">
                  <c:v>820</c:v>
                </c:pt>
                <c:pt idx="9">
                  <c:v>814</c:v>
                </c:pt>
                <c:pt idx="12">
                  <c:v>693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2495</c:v>
                </c:pt>
                <c:pt idx="3">
                  <c:v>2512</c:v>
                </c:pt>
                <c:pt idx="6">
                  <c:v>2380</c:v>
                </c:pt>
                <c:pt idx="9">
                  <c:v>2267</c:v>
                </c:pt>
                <c:pt idx="12">
                  <c:v>2099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484544"/>
        <c:axId val="159736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1545</c:v>
                </c:pt>
                <c:pt idx="2">
                  <c:v>#N/A</c:v>
                </c:pt>
                <c:pt idx="3">
                  <c:v>#N/A</c:v>
                </c:pt>
                <c:pt idx="4">
                  <c:v>1416</c:v>
                </c:pt>
                <c:pt idx="5">
                  <c:v>#N/A</c:v>
                </c:pt>
                <c:pt idx="6">
                  <c:v>#N/A</c:v>
                </c:pt>
                <c:pt idx="7">
                  <c:v>1283</c:v>
                </c:pt>
                <c:pt idx="8">
                  <c:v>#N/A</c:v>
                </c:pt>
                <c:pt idx="9">
                  <c:v>#N/A</c:v>
                </c:pt>
                <c:pt idx="10">
                  <c:v>1079</c:v>
                </c:pt>
                <c:pt idx="11">
                  <c:v>#N/A</c:v>
                </c:pt>
                <c:pt idx="12">
                  <c:v>#N/A</c:v>
                </c:pt>
                <c:pt idx="13">
                  <c:v>986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484544"/>
        <c:axId val="159736576"/>
      </c:lineChart>
      <c:catAx>
        <c:axId val="15948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36576"/>
        <c:crosses val="autoZero"/>
        <c:auto val="1"/>
        <c:lblAlgn val="ctr"/>
        <c:lblOffset val="100"/>
        <c:tickLblSkip val="1"/>
        <c:tickMarkSkip val="1"/>
        <c:noMultiLvlLbl val="0"/>
      </c:catAx>
      <c:valAx>
        <c:axId val="15973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8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18309</c:v>
                </c:pt>
                <c:pt idx="5">
                  <c:v>17886</c:v>
                </c:pt>
                <c:pt idx="8">
                  <c:v>17661</c:v>
                </c:pt>
                <c:pt idx="11">
                  <c:v>16892</c:v>
                </c:pt>
                <c:pt idx="14">
                  <c:v>16984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3114</c:v>
                </c:pt>
                <c:pt idx="5">
                  <c:v>2629</c:v>
                </c:pt>
                <c:pt idx="8">
                  <c:v>2430</c:v>
                </c:pt>
                <c:pt idx="11">
                  <c:v>2269</c:v>
                </c:pt>
                <c:pt idx="14">
                  <c:v>2200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766</c:v>
                </c:pt>
                <c:pt idx="5">
                  <c:v>784</c:v>
                </c:pt>
                <c:pt idx="8">
                  <c:v>599</c:v>
                </c:pt>
                <c:pt idx="11">
                  <c:v>714</c:v>
                </c:pt>
                <c:pt idx="14">
                  <c:v>1140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718</c:v>
                </c:pt>
                <c:pt idx="3">
                  <c:v>458</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856</c:v>
                </c:pt>
                <c:pt idx="3">
                  <c:v>857</c:v>
                </c:pt>
                <c:pt idx="6">
                  <c:v>735</c:v>
                </c:pt>
                <c:pt idx="9">
                  <c:v>17</c:v>
                </c:pt>
                <c:pt idx="12">
                  <c:v>17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4686</c:v>
                </c:pt>
                <c:pt idx="3">
                  <c:v>4470</c:v>
                </c:pt>
                <c:pt idx="6">
                  <c:v>4163</c:v>
                </c:pt>
                <c:pt idx="9">
                  <c:v>4003</c:v>
                </c:pt>
                <c:pt idx="12">
                  <c:v>3902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11300</c:v>
                </c:pt>
                <c:pt idx="3">
                  <c:v>11018</c:v>
                </c:pt>
                <c:pt idx="6">
                  <c:v>10487</c:v>
                </c:pt>
                <c:pt idx="9">
                  <c:v>10036</c:v>
                </c:pt>
                <c:pt idx="12">
                  <c:v>9566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973</c:v>
                </c:pt>
                <c:pt idx="3">
                  <c:v>780</c:v>
                </c:pt>
                <c:pt idx="6">
                  <c:v>560</c:v>
                </c:pt>
                <c:pt idx="9">
                  <c:v>96</c:v>
                </c:pt>
                <c:pt idx="12">
                  <c:v>71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19558</c:v>
                </c:pt>
                <c:pt idx="3">
                  <c:v>18315</c:v>
                </c:pt>
                <c:pt idx="6">
                  <c:v>17836</c:v>
                </c:pt>
                <c:pt idx="9">
                  <c:v>18578</c:v>
                </c:pt>
                <c:pt idx="12">
                  <c:v>17695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232960"/>
        <c:axId val="16031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15900</c:v>
                </c:pt>
                <c:pt idx="2">
                  <c:v>#N/A</c:v>
                </c:pt>
                <c:pt idx="3">
                  <c:v>#N/A</c:v>
                </c:pt>
                <c:pt idx="4">
                  <c:v>14598</c:v>
                </c:pt>
                <c:pt idx="5">
                  <c:v>#N/A</c:v>
                </c:pt>
                <c:pt idx="6">
                  <c:v>#N/A</c:v>
                </c:pt>
                <c:pt idx="7">
                  <c:v>13090</c:v>
                </c:pt>
                <c:pt idx="8">
                  <c:v>#N/A</c:v>
                </c:pt>
                <c:pt idx="9">
                  <c:v>#N/A</c:v>
                </c:pt>
                <c:pt idx="10">
                  <c:v>12856</c:v>
                </c:pt>
                <c:pt idx="11">
                  <c:v>#N/A</c:v>
                </c:pt>
                <c:pt idx="12">
                  <c:v>#N/A</c:v>
                </c:pt>
                <c:pt idx="13">
                  <c:v>10927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232960"/>
        <c:axId val="160313344"/>
      </c:lineChart>
      <c:catAx>
        <c:axId val="16023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313344"/>
        <c:crosses val="autoZero"/>
        <c:auto val="1"/>
        <c:lblAlgn val="ctr"/>
        <c:lblOffset val="100"/>
        <c:tickLblSkip val="1"/>
        <c:tickMarkSkip val="1"/>
        <c:noMultiLvlLbl val="0"/>
      </c:catAx>
      <c:valAx>
        <c:axId val="16031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23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{60BD2165-8894-4E76-86A8-7AEDB9A4197A}</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7CAD-4CB2-8A79-447DF8A85ACA}"/>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{B75D0763-34E3-4CC8-9823-7F5A67992353}</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7CAD-4CB2-8A79-447DF8A85ACA}"/>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{ADD37B56-0F84-4369-BB0F-053337A9F712}</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7CAD-4CB2-8A79-447DF8A85ACA}"/>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{EB42BC3C-E187-4737-93CE-22C92D9AC27C}</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7CAD-4CB2-8A79-447DF8A85ACA}"/>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{2D265015-50A3-4323-A2DA-7CB81B6C3E71}</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7CAD-4CB2-8A79-447DF8A85A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7CAD-4CB2-8A79-447DF8A85ACA}"/>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{A3817CC3-3FDD-4B81-B473-1726104DD371}</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7CAD-4CB2-8A79-447DF8A85ACA}"/>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{5495F49B-C63E-49BD-B27A-33BC6BFBB6BA}</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7CAD-4CB2-8A79-447DF8A85ACA}"/>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{D183663E-9A0B-49D5-A03A-2025BFD10093}</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7CAD-4CB2-8A79-447DF8A85ACA}"/>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{494AD47A-AA2F-43A0-9263-34FEA4EA3EBE}</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7CAD-4CB2-8A79-447DF8A85ACA}"/>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{910F68C7-980B-4D83-A754-4F61F8C1FE6A}</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7CAD-4CB2-8A79-447DF8A85A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c:ext xmlns:c16="http://schemas.microsoft.com/office/drawing/2014/chart" uri="{C3380CC4-5D6E-409C-BE32-E72D297353CC}">
              <c16:uniqueId val="{0000000B-7CAD-4CB2-8A79-447DF8A85ACA}"/>
            </c:ext>
          </c:extLst>
        </c:ser>
        <c:dLbls>
          <c:showLegendKey val="0"/>
          <c:showVal val="0"/>
          <c:showCatName val="0"/>
          <c:showSerName val="0"/>
          <c:showPercent val="0"/>
          <c:showBubbleSize val="0"/>
        </c:dLbls>
        <c:axId val="94141824"/>
        <c:axId val="94152192"/>
      </c:scatterChart>
      <c:valAx>
        <c:axId val="94141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152192"/>
        <c:crosses val="autoZero"/>
        <c:crossBetween val="midCat"/>
      </c:valAx>
      <c:valAx>
        <c:axId val="94152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14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{CB17A206-8A70-4214-873B-DB84D4BA14E0}</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AFBF-42B8-85FC-A2BD0158F68F}"/>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{7A54B13F-7F4C-404B-BB5B-1BE06E0F0D4D}</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AFBF-42B8-85FC-A2BD0158F68F}"/>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{9961670E-1984-43A2-9DC3-0BDC9AD68027}</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AFBF-42B8-85FC-A2BD0158F68F}"/>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{BD20DAFB-DDD1-4BA8-9D3C-B9FA1B8DAB7F}</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AFBF-42B8-85FC-A2BD0158F68F}"/>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{94C7B5D0-40DE-463A-852A-7A5A7C402BE4}</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AFBF-42B8-85FC-A2BD0158F6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22</c:v>
                </c:pt>
                <c:pt idx="1">
                  <c:v>20.9</c:v>
                </c:pt>
                <c:pt idx="2">
                  <c:v>19</c:v>
                </c:pt>
                <c:pt idx="3">
                  <c:v>16.899999999999999</c:v>
                </c:pt>
                <c:pt idx="4">
                  <c:v>15.2</c:v>
                </c:pt>
              </c:numCache>
            </c:numRef>
          </c:xVal>
          <c:yVal>
            <c:numRef>
              <c:f>'公会計指標分析・財政指標組合せ分析表 '!$K$73:$O$73</c:f>
              <c:numCache>
                <c:formatCode>#,##0.0;"▲ "#,##0.0</c:formatCode>
                <c:ptCount val="5"/>
                <c:pt idx="0">
                  <c:v>213.4</c:v>
                </c:pt>
                <c:pt idx="1">
                  <c:v>193.3</c:v>
                </c:pt>
                <c:pt idx="2">
                  <c:v>181.1</c:v>
                </c:pt>
                <c:pt idx="3">
                  <c:v>170.9</c:v>
                </c:pt>
                <c:pt idx="4">
                  <c:v>152.5</c:v>
                </c:pt>
              </c:numCache>
            </c:numRef>
          </c:yVal>
          <c:smooth val="0"/>
          <c:extLst>
            <c:ext xmlns:c16="http://schemas.microsoft.com/office/drawing/2014/chart" uri="{C3380CC4-5D6E-409C-BE32-E72D297353CC}">
              <c16:uniqueId val="{00000005-AFBF-42B8-85FC-A2BD0158F68F}"/>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{BA9BE6DB-E355-4F85-A87D-3A9564F0AFA7}</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AFBF-42B8-85FC-A2BD0158F68F}"/>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{875095D4-ADDB-4CC1-BF2F-65473427824E}</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AFBF-42B8-85FC-A2BD0158F68F}"/>
                </c:ext>
              </c:extLst>
            </c:dLbl>
            <c:dLbl>
              <c:idx val="2"/>
              <c:layout>
                <c:manualLayout>
                  <c:x val="-3.0340489244589982E-2"/>
                  <c:y val="-6.2527233115468414E-2"/>
                </c:manualLayout>
              </c:layout>
              <c:tx>
                <c:strRef>
                  <c:f>'公会計指標分析・財政指標組合せ分析表 '!$M$72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{74EB8D2F-F0B8-4330-933A-451F2C2C7657}</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AFBF-42B8-85FC-A2BD0158F68F}"/>
                </c:ext>
              </c:extLst>
            </c:dLbl>
            <c:dLbl>
              <c:idx val="3"/>
              <c:layout>
                <c:manualLayout>
                  <c:x val="-3.3070435279037455E-2"/>
                  <c:y val="-6.2527233115468414E-2"/>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{7B238570-A6C0-48AD-BCE1-F290117EB5BE}</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AFBF-42B8-85FC-A2BD0158F68F}"/>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{17581349-D638-4D42-B75F-903D4714A404}</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AFBF-42B8-85FC-A2BD0158F6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12.8</c:v>
                </c:pt>
                <c:pt idx="1">
                  <c:v>12</c:v>
                </c:pt>
                <c:pt idx="2">
                  <c:v>11.1</c:v>
                </c:pt>
                <c:pt idx="3">
                  <c:v>10.7</c:v>
                </c:pt>
                <c:pt idx="4">
                  <c:v>10</c:v>
                </c:pt>
              </c:numCache>
            </c:numRef>
          </c:xVal>
          <c:yVal>
            <c:numRef>
              <c:f>'公会計指標分析・財政指標組合せ分析表 '!$K$77:$O$77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AFBF-42B8-85FC-A2BD0158F68F}"/>
            </c:ext>
          </c:extLst>
        </c:ser>
        <c:dLbls>
          <c:showLegendKey val="0"/>
          <c:showVal val="0"/>
          <c:showCatName val="0"/>
          <c:showSerName val="0"/>
          <c:showPercent val="0"/>
          <c:showBubbleSize val="0"/>
        </c:dLbls>
        <c:axId val="81800192"/>
        <c:axId val="103351424"/>
      </c:scatterChart>
      <c:valAx>
        <c:axId val="81800192"/>
        <c:scaling>
          <c:orientation val="minMax"/>
          <c:max val="23"/>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51424"/>
        <c:crosses val="autoZero"/>
        <c:crossBetween val="midCat"/>
      </c:valAx>
      <c:valAx>
        <c:axId val="103351424"/>
        <c:scaling>
          <c:orientation val="minMax"/>
          <c:max val="24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800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22,724
22,675
277.69
15,984,528
15,558,579
425,856
8,761,945
17,694,860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152.5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に加え、長引く景気低迷による減収等により自主財源の割合が低く、類似団体平均を大きく下回っている。このため、市税の徴収率向上対策を中心とした歳入の確保に努めるとともに、歳出の徹底的な見直しにより財政基盤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144992</xdr:rowOff>
    </xdr:to>
    <xdr:cxnSp macro="">
      <xdr:nvCxnSpPr>
        <xdr:cNvPr id="68" name="直線コネクタ 67"/>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165100</xdr:rowOff>
    </xdr:to>
    <xdr:cxnSp macro="">
      <xdr:nvCxnSpPr>
        <xdr:cNvPr id="71" name="直線コネクタ 70"/>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他会計に対する繰出金が多額であることや、過去の大型事業の事業実施により公債費が増高したことに加え高齢者率や障害者率が高く扶助費が多額であるため、</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a:t>
          </a:r>
          <a:r>
            <a:rPr kumimoji="1" lang="ja-JP" altLang="ja-JP" sz="1100">
              <a:solidFill>
                <a:schemeClr val="dk1"/>
              </a:solidFill>
              <a:effectLst/>
              <a:latin typeface="+mn-lt"/>
              <a:ea typeface="+mn-ea"/>
              <a:cs typeface="+mn-cs"/>
            </a:rPr>
            <a:t>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80554</xdr:rowOff>
    </xdr:from>
    <xdr:to>
      <xdr:col>7</xdr:col>
      <xdr:colOff>152400</xdr:colOff>
      <xdr:row>61</xdr:row>
      <xdr:rowOff>122827</xdr:rowOff>
    </xdr:to>
    <xdr:cxnSp macro="">
      <xdr:nvCxnSpPr>
        <xdr:cNvPr id="133" name="直線コネクタ 132"/>
        <xdr:cNvCxnSpPr/>
      </xdr:nvCxnSpPr>
      <xdr:spPr>
        <a:xfrm>
          <a:off x="4114800" y="10367554"/>
          <a:ext cx="8382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80554</xdr:rowOff>
    </xdr:from>
    <xdr:to>
      <xdr:col>6</xdr:col>
      <xdr:colOff>0</xdr:colOff>
      <xdr:row>61</xdr:row>
      <xdr:rowOff>57331</xdr:rowOff>
    </xdr:to>
    <xdr:cxnSp macro="">
      <xdr:nvCxnSpPr>
        <xdr:cNvPr id="136" name="直線コネクタ 135"/>
        <xdr:cNvCxnSpPr/>
      </xdr:nvCxnSpPr>
      <xdr:spPr>
        <a:xfrm flipV="1">
          <a:off x="3225800" y="1036755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139156</xdr:rowOff>
    </xdr:from>
    <xdr:to>
      <xdr:col>4</xdr:col>
      <xdr:colOff>482600</xdr:colOff>
      <xdr:row>61</xdr:row>
      <xdr:rowOff>57331</xdr:rowOff>
    </xdr:to>
    <xdr:cxnSp macro="">
      <xdr:nvCxnSpPr>
        <xdr:cNvPr id="139" name="直線コネクタ 138"/>
        <xdr:cNvCxnSpPr/>
      </xdr:nvCxnSpPr>
      <xdr:spPr>
        <a:xfrm>
          <a:off x="2336800" y="1042615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139156</xdr:rowOff>
    </xdr:from>
    <xdr:to>
      <xdr:col>3</xdr:col>
      <xdr:colOff>279400</xdr:colOff>
      <xdr:row>61</xdr:row>
      <xdr:rowOff>40096</xdr:rowOff>
    </xdr:to>
    <xdr:cxnSp macro="">
      <xdr:nvCxnSpPr>
        <xdr:cNvPr id="142" name="直線コネクタ 141"/>
        <xdr:cNvCxnSpPr/>
      </xdr:nvCxnSpPr>
      <xdr:spPr>
        <a:xfrm flipV="1">
          <a:off x="1447800" y="104261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72027</xdr:rowOff>
    </xdr:from>
    <xdr:to>
      <xdr:col>7</xdr:col>
      <xdr:colOff>203200</xdr:colOff>
      <xdr:row>62</xdr:row>
      <xdr:rowOff>2177</xdr:rowOff>
    </xdr:to>
    <xdr:sp macro="" textlink="">
      <xdr:nvSpPr>
        <xdr:cNvPr id="152" name="円/楕円 151"/>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44104</xdr:rowOff>
    </xdr:from>
    <xdr:ext cx="762000" cy="259045"/>
    <xdr:sp macro="" textlink="">
      <xdr:nvSpPr>
        <xdr:cNvPr id="153" name="財政構造の弾力性該当値テキスト"/>
        <xdr:cNvSpPr txBox="1"/>
      </xdr:nvSpPr>
      <xdr:spPr>
        <a:xfrm>
          <a:off x="5041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29754</xdr:rowOff>
    </xdr:from>
    <xdr:to>
      <xdr:col>6</xdr:col>
      <xdr:colOff>50800</xdr:colOff>
      <xdr:row>60</xdr:row>
      <xdr:rowOff>131354</xdr:rowOff>
    </xdr:to>
    <xdr:sp macro="" textlink="">
      <xdr:nvSpPr>
        <xdr:cNvPr id="154" name="円/楕円 153"/>
        <xdr:cNvSpPr/>
      </xdr:nvSpPr>
      <xdr:spPr>
        <a:xfrm>
          <a:off x="4064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116131</xdr:rowOff>
    </xdr:from>
    <xdr:ext cx="736600" cy="259045"/>
    <xdr:sp macro="" textlink="">
      <xdr:nvSpPr>
        <xdr:cNvPr id="155" name="テキスト ボックス 154"/>
        <xdr:cNvSpPr txBox="1"/>
      </xdr:nvSpPr>
      <xdr:spPr>
        <a:xfrm>
          <a:off x="3733800" y="1040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6531</xdr:rowOff>
    </xdr:from>
    <xdr:to>
      <xdr:col>4</xdr:col>
      <xdr:colOff>533400</xdr:colOff>
      <xdr:row>61</xdr:row>
      <xdr:rowOff>108131</xdr:rowOff>
    </xdr:to>
    <xdr:sp macro="" textlink="">
      <xdr:nvSpPr>
        <xdr:cNvPr id="156" name="円/楕円 155"/>
        <xdr:cNvSpPr/>
      </xdr:nvSpPr>
      <xdr:spPr>
        <a:xfrm>
          <a:off x="3175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92908</xdr:rowOff>
    </xdr:from>
    <xdr:ext cx="762000" cy="259045"/>
    <xdr:sp macro="" textlink="">
      <xdr:nvSpPr>
        <xdr:cNvPr id="157" name="テキスト ボックス 156"/>
        <xdr:cNvSpPr txBox="1"/>
      </xdr:nvSpPr>
      <xdr:spPr>
        <a:xfrm>
          <a:off x="2844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88356</xdr:rowOff>
    </xdr:from>
    <xdr:to>
      <xdr:col>3</xdr:col>
      <xdr:colOff>330200</xdr:colOff>
      <xdr:row>61</xdr:row>
      <xdr:rowOff>18506</xdr:rowOff>
    </xdr:to>
    <xdr:sp macro="" textlink="">
      <xdr:nvSpPr>
        <xdr:cNvPr id="158" name="円/楕円 157"/>
        <xdr:cNvSpPr/>
      </xdr:nvSpPr>
      <xdr:spPr>
        <a:xfrm>
          <a:off x="2286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3283</xdr:rowOff>
    </xdr:from>
    <xdr:ext cx="762000" cy="259045"/>
    <xdr:sp macro="" textlink="">
      <xdr:nvSpPr>
        <xdr:cNvPr id="159" name="テキスト ボックス 158"/>
        <xdr:cNvSpPr txBox="1"/>
      </xdr:nvSpPr>
      <xdr:spPr>
        <a:xfrm>
          <a:off x="1955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160746</xdr:rowOff>
    </xdr:from>
    <xdr:to>
      <xdr:col>2</xdr:col>
      <xdr:colOff>127000</xdr:colOff>
      <xdr:row>61</xdr:row>
      <xdr:rowOff>90896</xdr:rowOff>
    </xdr:to>
    <xdr:sp macro="" textlink="">
      <xdr:nvSpPr>
        <xdr:cNvPr id="160" name="円/楕円 159"/>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75673</xdr:rowOff>
    </xdr:from>
    <xdr:ext cx="762000" cy="259045"/>
    <xdr:sp macro="" textlink="">
      <xdr:nvSpPr>
        <xdr:cNvPr id="161" name="テキスト ボックス 160"/>
        <xdr:cNvSpPr txBox="1"/>
      </xdr:nvSpPr>
      <xdr:spPr>
        <a:xfrm>
          <a:off x="1066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[214,756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人件費・物件費・維持補修費は人口減の影響を含め、いずれも類似団体平均を上回っているため、各経費とも第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期美唄市総合計画後期基本計画や定員適正化計画（第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次）等に基づき経費の削減を図る。</a:t>
          </a:r>
          <a:endParaRPr lang="ja-JP" altLang="ja-JP" sz="1400">
            <a:effectLst/>
          </a:endParaRPr>
        </a:p>
        <a:p>
          <a:pPr rtl="0"/>
          <a:r>
            <a:rPr lang="ja-JP" altLang="ja-JP" sz="1100" b="0" i="0" baseline="0">
              <a:solidFill>
                <a:schemeClr val="dk1"/>
              </a:solidFill>
              <a:effectLst/>
              <a:latin typeface="+mn-lt"/>
              <a:ea typeface="+mn-ea"/>
              <a:cs typeface="+mn-cs"/>
            </a:rPr>
            <a:t>なお、維持補修費については多額の除排雪経費を要することが類似団体平均を上回る主な要因である。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102209</xdr:rowOff>
    </xdr:from>
    <xdr:to>
      <xdr:col>7</xdr:col>
      <xdr:colOff>152400</xdr:colOff>
      <xdr:row>85</xdr:row>
      <xdr:rowOff>150437</xdr:rowOff>
    </xdr:to>
    <xdr:cxnSp macro="">
      <xdr:nvCxnSpPr>
        <xdr:cNvPr id="196" name="直線コネクタ 195"/>
        <xdr:cNvCxnSpPr/>
      </xdr:nvCxnSpPr>
      <xdr:spPr>
        <a:xfrm>
          <a:off x="4114800" y="14675459"/>
          <a:ext cx="838200" cy="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152671</xdr:rowOff>
    </xdr:from>
    <xdr:to>
      <xdr:col>6</xdr:col>
      <xdr:colOff>0</xdr:colOff>
      <xdr:row>85</xdr:row>
      <xdr:rowOff>102209</xdr:rowOff>
    </xdr:to>
    <xdr:cxnSp macro="">
      <xdr:nvCxnSpPr>
        <xdr:cNvPr id="199" name="直線コネクタ 198"/>
        <xdr:cNvCxnSpPr/>
      </xdr:nvCxnSpPr>
      <xdr:spPr>
        <a:xfrm>
          <a:off x="3225800" y="14554471"/>
          <a:ext cx="889000" cy="1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103769</xdr:rowOff>
    </xdr:from>
    <xdr:to>
      <xdr:col>4</xdr:col>
      <xdr:colOff>482600</xdr:colOff>
      <xdr:row>84</xdr:row>
      <xdr:rowOff>152671</xdr:rowOff>
    </xdr:to>
    <xdr:cxnSp macro="">
      <xdr:nvCxnSpPr>
        <xdr:cNvPr id="202" name="直線コネクタ 201"/>
        <xdr:cNvCxnSpPr/>
      </xdr:nvCxnSpPr>
      <xdr:spPr>
        <a:xfrm>
          <a:off x="2336800" y="14505569"/>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89081</xdr:rowOff>
    </xdr:from>
    <xdr:to>
      <xdr:col>3</xdr:col>
      <xdr:colOff>279400</xdr:colOff>
      <xdr:row>84</xdr:row>
      <xdr:rowOff>103769</xdr:rowOff>
    </xdr:to>
    <xdr:cxnSp macro="">
      <xdr:nvCxnSpPr>
        <xdr:cNvPr id="205" name="直線コネクタ 204"/>
        <xdr:cNvCxnSpPr/>
      </xdr:nvCxnSpPr>
      <xdr:spPr>
        <a:xfrm>
          <a:off x="1447800" y="14490881"/>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99637</xdr:rowOff>
    </xdr:from>
    <xdr:to>
      <xdr:col>7</xdr:col>
      <xdr:colOff>203200</xdr:colOff>
      <xdr:row>86</xdr:row>
      <xdr:rowOff>29787</xdr:rowOff>
    </xdr:to>
    <xdr:sp macro="" textlink="">
      <xdr:nvSpPr>
        <xdr:cNvPr id="215" name="円/楕円 214"/>
        <xdr:cNvSpPr/>
      </xdr:nvSpPr>
      <xdr:spPr>
        <a:xfrm>
          <a:off x="4902200" y="146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71714</xdr:rowOff>
    </xdr:from>
    <xdr:ext cx="762000" cy="259045"/>
    <xdr:sp macro="" textlink="">
      <xdr:nvSpPr>
        <xdr:cNvPr id="216" name="人件費・物件費等の状況該当値テキスト"/>
        <xdr:cNvSpPr txBox="1"/>
      </xdr:nvSpPr>
      <xdr:spPr>
        <a:xfrm>
          <a:off x="5041900" y="146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214,756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51409</xdr:rowOff>
    </xdr:from>
    <xdr:to>
      <xdr:col>6</xdr:col>
      <xdr:colOff>50800</xdr:colOff>
      <xdr:row>85</xdr:row>
      <xdr:rowOff>153009</xdr:rowOff>
    </xdr:to>
    <xdr:sp macro="" textlink="">
      <xdr:nvSpPr>
        <xdr:cNvPr id="217" name="円/楕円 216"/>
        <xdr:cNvSpPr/>
      </xdr:nvSpPr>
      <xdr:spPr>
        <a:xfrm>
          <a:off x="4064000" y="14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137786</xdr:rowOff>
    </xdr:from>
    <xdr:ext cx="736600" cy="259045"/>
    <xdr:sp macro="" textlink="">
      <xdr:nvSpPr>
        <xdr:cNvPr id="218" name="テキスト ボックス 217"/>
        <xdr:cNvSpPr txBox="1"/>
      </xdr:nvSpPr>
      <xdr:spPr>
        <a:xfrm>
          <a:off x="3733800" y="14711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101871</xdr:rowOff>
    </xdr:from>
    <xdr:to>
      <xdr:col>4</xdr:col>
      <xdr:colOff>533400</xdr:colOff>
      <xdr:row>85</xdr:row>
      <xdr:rowOff>32021</xdr:rowOff>
    </xdr:to>
    <xdr:sp macro="" textlink="">
      <xdr:nvSpPr>
        <xdr:cNvPr id="219" name="円/楕円 218"/>
        <xdr:cNvSpPr/>
      </xdr:nvSpPr>
      <xdr:spPr>
        <a:xfrm>
          <a:off x="3175000" y="145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16798</xdr:rowOff>
    </xdr:from>
    <xdr:ext cx="762000" cy="259045"/>
    <xdr:sp macro="" textlink="">
      <xdr:nvSpPr>
        <xdr:cNvPr id="220" name="テキスト ボックス 219"/>
        <xdr:cNvSpPr txBox="1"/>
      </xdr:nvSpPr>
      <xdr:spPr>
        <a:xfrm>
          <a:off x="2844800" y="145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193,718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52969</xdr:rowOff>
    </xdr:from>
    <xdr:to>
      <xdr:col>3</xdr:col>
      <xdr:colOff>330200</xdr:colOff>
      <xdr:row>84</xdr:row>
      <xdr:rowOff>154569</xdr:rowOff>
    </xdr:to>
    <xdr:sp macro="" textlink="">
      <xdr:nvSpPr>
        <xdr:cNvPr id="221" name="円/楕円 220"/>
        <xdr:cNvSpPr/>
      </xdr:nvSpPr>
      <xdr:spPr>
        <a:xfrm>
          <a:off x="2286000" y="144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139346</xdr:rowOff>
    </xdr:from>
    <xdr:ext cx="762000" cy="259045"/>
    <xdr:sp macro="" textlink="">
      <xdr:nvSpPr>
        <xdr:cNvPr id="222" name="テキスト ボックス 221"/>
        <xdr:cNvSpPr txBox="1"/>
      </xdr:nvSpPr>
      <xdr:spPr>
        <a:xfrm>
          <a:off x="1955800" y="1454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187,638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38281</xdr:rowOff>
    </xdr:from>
    <xdr:to>
      <xdr:col>2</xdr:col>
      <xdr:colOff>127000</xdr:colOff>
      <xdr:row>84</xdr:row>
      <xdr:rowOff>139881</xdr:rowOff>
    </xdr:to>
    <xdr:sp macro="" textlink="">
      <xdr:nvSpPr>
        <xdr:cNvPr id="223" name="円/楕円 222"/>
        <xdr:cNvSpPr/>
      </xdr:nvSpPr>
      <xdr:spPr>
        <a:xfrm>
          <a:off x="1397000" y="144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124658</xdr:rowOff>
    </xdr:from>
    <xdr:ext cx="762000" cy="259045"/>
    <xdr:sp macro="" textlink="">
      <xdr:nvSpPr>
        <xdr:cNvPr id="224" name="テキスト ボックス 223"/>
        <xdr:cNvSpPr txBox="1"/>
      </xdr:nvSpPr>
      <xdr:spPr>
        <a:xfrm>
          <a:off x="1066800" y="1452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年度より定員適正化計画に基づき、退職・採用等の状況を見極め、職員数の抑制を図ってきた。平成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年度からは定員適正化計画（第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次）を策定し、第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期美唄市総合計画後期基本計画を踏まえ、限られた行政資源である人材のより効率的・効果的な活用を図るとともに、定員管理の一層の適正化を推進する。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なお、平成</a:t>
          </a:r>
          <a:r>
            <a:rPr lang="en-US" altLang="ja-JP" sz="1100" b="0" i="0" baseline="0">
              <a:solidFill>
                <a:schemeClr val="dk1"/>
              </a:solidFill>
              <a:effectLst/>
              <a:latin typeface="+mn-lt"/>
              <a:ea typeface="+mn-ea"/>
              <a:cs typeface="+mn-cs"/>
            </a:rPr>
            <a:t>21</a:t>
          </a:r>
          <a:r>
            <a:rPr lang="ja-JP" altLang="en-US" sz="1100" b="0" i="0" baseline="0">
              <a:solidFill>
                <a:schemeClr val="dk1"/>
              </a:solidFill>
              <a:effectLst/>
              <a:latin typeface="+mn-lt"/>
              <a:ea typeface="+mn-ea"/>
              <a:cs typeface="+mn-cs"/>
            </a:rPr>
            <a:t>年度から実施していた給与の独自削減について、財政健全化計画終了に伴い見直しをしたことにより比率が上昇したものである。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85</xdr:row>
      <xdr:rowOff>144357</xdr:rowOff>
    </xdr:to>
    <xdr:cxnSp macro="">
      <xdr:nvCxnSpPr>
        <xdr:cNvPr id="258" name="直線コネクタ 257"/>
        <xdr:cNvCxnSpPr/>
      </xdr:nvCxnSpPr>
      <xdr:spPr>
        <a:xfrm>
          <a:off x="16179800" y="14363700"/>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127846</xdr:rowOff>
    </xdr:from>
    <xdr:to>
      <xdr:col>23</xdr:col>
      <xdr:colOff>406400</xdr:colOff>
      <xdr:row>83</xdr:row>
      <xdr:rowOff>133350</xdr:rowOff>
    </xdr:to>
    <xdr:cxnSp macro="">
      <xdr:nvCxnSpPr>
        <xdr:cNvPr id="261" name="直線コネクタ 260"/>
        <xdr:cNvCxnSpPr/>
      </xdr:nvCxnSpPr>
      <xdr:spPr>
        <a:xfrm>
          <a:off x="15290800" y="141867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119804</xdr:rowOff>
    </xdr:from>
    <xdr:to>
      <xdr:col>22</xdr:col>
      <xdr:colOff>203200</xdr:colOff>
      <xdr:row>82</xdr:row>
      <xdr:rowOff>127846</xdr:rowOff>
    </xdr:to>
    <xdr:cxnSp macro="">
      <xdr:nvCxnSpPr>
        <xdr:cNvPr id="264" name="直線コネクタ 263"/>
        <xdr:cNvCxnSpPr/>
      </xdr:nvCxnSpPr>
      <xdr:spPr>
        <a:xfrm>
          <a:off x="14401800" y="1417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119804</xdr:rowOff>
    </xdr:from>
    <xdr:to>
      <xdr:col>21</xdr:col>
      <xdr:colOff>0</xdr:colOff>
      <xdr:row>86</xdr:row>
      <xdr:rowOff>5080</xdr:rowOff>
    </xdr:to>
    <xdr:cxnSp macro="">
      <xdr:nvCxnSpPr>
        <xdr:cNvPr id="267" name="直線コネクタ 266"/>
        <xdr:cNvCxnSpPr/>
      </xdr:nvCxnSpPr>
      <xdr:spPr>
        <a:xfrm flipV="1">
          <a:off x="13512800" y="14178704"/>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7" name="円/楕円 276"/>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8"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9" name="円/楕円 278"/>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80" name="テキスト ボックス 279"/>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77046</xdr:rowOff>
    </xdr:from>
    <xdr:to>
      <xdr:col>22</xdr:col>
      <xdr:colOff>254000</xdr:colOff>
      <xdr:row>83</xdr:row>
      <xdr:rowOff>7196</xdr:rowOff>
    </xdr:to>
    <xdr:sp macro="" textlink="">
      <xdr:nvSpPr>
        <xdr:cNvPr id="281" name="円/楕円 280"/>
        <xdr:cNvSpPr/>
      </xdr:nvSpPr>
      <xdr:spPr>
        <a:xfrm>
          <a:off x="15240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17373</xdr:rowOff>
    </xdr:from>
    <xdr:ext cx="762000" cy="259045"/>
    <xdr:sp macro="" textlink="">
      <xdr:nvSpPr>
        <xdr:cNvPr id="282" name="テキスト ボックス 281"/>
        <xdr:cNvSpPr txBox="1"/>
      </xdr:nvSpPr>
      <xdr:spPr>
        <a:xfrm>
          <a:off x="14909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69004</xdr:rowOff>
    </xdr:from>
    <xdr:to>
      <xdr:col>21</xdr:col>
      <xdr:colOff>50800</xdr:colOff>
      <xdr:row>82</xdr:row>
      <xdr:rowOff>170604</xdr:rowOff>
    </xdr:to>
    <xdr:sp macro="" textlink="">
      <xdr:nvSpPr>
        <xdr:cNvPr id="283" name="円/楕円 282"/>
        <xdr:cNvSpPr/>
      </xdr:nvSpPr>
      <xdr:spPr>
        <a:xfrm>
          <a:off x="14351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9331</xdr:rowOff>
    </xdr:from>
    <xdr:ext cx="762000" cy="259045"/>
    <xdr:sp macro="" textlink="">
      <xdr:nvSpPr>
        <xdr:cNvPr id="284" name="テキスト ボックス 283"/>
        <xdr:cNvSpPr txBox="1"/>
      </xdr:nvSpPr>
      <xdr:spPr>
        <a:xfrm>
          <a:off x="14020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5" name="円/楕円 284"/>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66057</xdr:rowOff>
    </xdr:from>
    <xdr:ext cx="762000" cy="259045"/>
    <xdr:sp macro="" textlink="">
      <xdr:nvSpPr>
        <xdr:cNvPr id="286" name="テキスト ボックス 285"/>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年度より定員適正化計画に基づき、退職・採用等の状況を見極め、職員数の抑制を図ってきた</a:t>
          </a:r>
          <a:r>
            <a:rPr lang="ja-JP" altLang="en-US" sz="1100" b="0" i="0" baseline="0">
              <a:solidFill>
                <a:schemeClr val="dk1"/>
              </a:solidFill>
              <a:effectLst/>
              <a:latin typeface="+mn-lt"/>
              <a:ea typeface="+mn-ea"/>
              <a:cs typeface="+mn-cs"/>
            </a:rPr>
            <a:t>が、人口の急速な減少により、人口千人当たりの職員数は類似団体との比較においても平均を上回っている。また、消防職員を広域化せず市で任用していることも平均を上回る要因となっている。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年度からは定員適正化計画（第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次）を策定し、第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期美唄市総合計画後期基本計画を踏まえ、限られた行政資源である人材のより効率的・効果的な活用を図るとともに、定員管理の一層の適正化を推進する。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30178</xdr:rowOff>
    </xdr:from>
    <xdr:to>
      <xdr:col>24</xdr:col>
      <xdr:colOff>558800</xdr:colOff>
      <xdr:row>64</xdr:row>
      <xdr:rowOff>71544</xdr:rowOff>
    </xdr:to>
    <xdr:cxnSp macro="">
      <xdr:nvCxnSpPr>
        <xdr:cNvPr id="323" name="直線コネクタ 322"/>
        <xdr:cNvCxnSpPr/>
      </xdr:nvCxnSpPr>
      <xdr:spPr>
        <a:xfrm>
          <a:off x="16179800" y="1100297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9495</xdr:rowOff>
    </xdr:from>
    <xdr:to>
      <xdr:col>23</xdr:col>
      <xdr:colOff>406400</xdr:colOff>
      <xdr:row>64</xdr:row>
      <xdr:rowOff>30178</xdr:rowOff>
    </xdr:to>
    <xdr:cxnSp macro="">
      <xdr:nvCxnSpPr>
        <xdr:cNvPr id="326" name="直線コネクタ 325"/>
        <xdr:cNvCxnSpPr/>
      </xdr:nvCxnSpPr>
      <xdr:spPr>
        <a:xfrm>
          <a:off x="15290800" y="109822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9495</xdr:rowOff>
    </xdr:from>
    <xdr:to>
      <xdr:col>22</xdr:col>
      <xdr:colOff>203200</xdr:colOff>
      <xdr:row>64</xdr:row>
      <xdr:rowOff>9495</xdr:rowOff>
    </xdr:to>
    <xdr:cxnSp macro="">
      <xdr:nvCxnSpPr>
        <xdr:cNvPr id="329" name="直線コネクタ 328"/>
        <xdr:cNvCxnSpPr/>
      </xdr:nvCxnSpPr>
      <xdr:spPr>
        <a:xfrm>
          <a:off x="14401800" y="10982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112002</xdr:rowOff>
    </xdr:from>
    <xdr:to>
      <xdr:col>21</xdr:col>
      <xdr:colOff>0</xdr:colOff>
      <xdr:row>64</xdr:row>
      <xdr:rowOff>9495</xdr:rowOff>
    </xdr:to>
    <xdr:cxnSp macro="">
      <xdr:nvCxnSpPr>
        <xdr:cNvPr id="332" name="直線コネクタ 331"/>
        <xdr:cNvCxnSpPr/>
      </xdr:nvCxnSpPr>
      <xdr:spPr>
        <a:xfrm>
          <a:off x="13512800" y="109133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20744</xdr:rowOff>
    </xdr:from>
    <xdr:to>
      <xdr:col>24</xdr:col>
      <xdr:colOff>609600</xdr:colOff>
      <xdr:row>64</xdr:row>
      <xdr:rowOff>122344</xdr:rowOff>
    </xdr:to>
    <xdr:sp macro="" textlink="">
      <xdr:nvSpPr>
        <xdr:cNvPr id="342" name="円/楕円 341"/>
        <xdr:cNvSpPr/>
      </xdr:nvSpPr>
      <xdr:spPr>
        <a:xfrm>
          <a:off x="16967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164271</xdr:rowOff>
    </xdr:from>
    <xdr:ext cx="762000" cy="259045"/>
    <xdr:sp macro="" textlink="">
      <xdr:nvSpPr>
        <xdr:cNvPr id="343" name="定員管理の状況該当値テキスト"/>
        <xdr:cNvSpPr txBox="1"/>
      </xdr:nvSpPr>
      <xdr:spPr>
        <a:xfrm>
          <a:off x="17106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150828</xdr:rowOff>
    </xdr:from>
    <xdr:to>
      <xdr:col>23</xdr:col>
      <xdr:colOff>457200</xdr:colOff>
      <xdr:row>64</xdr:row>
      <xdr:rowOff>80978</xdr:rowOff>
    </xdr:to>
    <xdr:sp macro="" textlink="">
      <xdr:nvSpPr>
        <xdr:cNvPr id="344" name="円/楕円 343"/>
        <xdr:cNvSpPr/>
      </xdr:nvSpPr>
      <xdr:spPr>
        <a:xfrm>
          <a:off x="16129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65755</xdr:rowOff>
    </xdr:from>
    <xdr:ext cx="736600" cy="259045"/>
    <xdr:sp macro="" textlink="">
      <xdr:nvSpPr>
        <xdr:cNvPr id="345" name="テキスト ボックス 344"/>
        <xdr:cNvSpPr txBox="1"/>
      </xdr:nvSpPr>
      <xdr:spPr>
        <a:xfrm>
          <a:off x="15798800" y="1103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130145</xdr:rowOff>
    </xdr:from>
    <xdr:to>
      <xdr:col>22</xdr:col>
      <xdr:colOff>254000</xdr:colOff>
      <xdr:row>64</xdr:row>
      <xdr:rowOff>60295</xdr:rowOff>
    </xdr:to>
    <xdr:sp macro="" textlink="">
      <xdr:nvSpPr>
        <xdr:cNvPr id="346" name="円/楕円 345"/>
        <xdr:cNvSpPr/>
      </xdr:nvSpPr>
      <xdr:spPr>
        <a:xfrm>
          <a:off x="15240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45072</xdr:rowOff>
    </xdr:from>
    <xdr:ext cx="762000" cy="259045"/>
    <xdr:sp macro="" textlink="">
      <xdr:nvSpPr>
        <xdr:cNvPr id="347" name="テキスト ボックス 346"/>
        <xdr:cNvSpPr txBox="1"/>
      </xdr:nvSpPr>
      <xdr:spPr>
        <a:xfrm>
          <a:off x="14909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130145</xdr:rowOff>
    </xdr:from>
    <xdr:to>
      <xdr:col>21</xdr:col>
      <xdr:colOff>50800</xdr:colOff>
      <xdr:row>64</xdr:row>
      <xdr:rowOff>60295</xdr:rowOff>
    </xdr:to>
    <xdr:sp macro="" textlink="">
      <xdr:nvSpPr>
        <xdr:cNvPr id="348" name="円/楕円 347"/>
        <xdr:cNvSpPr/>
      </xdr:nvSpPr>
      <xdr:spPr>
        <a:xfrm>
          <a:off x="14351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45072</xdr:rowOff>
    </xdr:from>
    <xdr:ext cx="762000" cy="259045"/>
    <xdr:sp macro="" textlink="">
      <xdr:nvSpPr>
        <xdr:cNvPr id="349" name="テキスト ボックス 348"/>
        <xdr:cNvSpPr txBox="1"/>
      </xdr:nvSpPr>
      <xdr:spPr>
        <a:xfrm>
          <a:off x="14020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61202</xdr:rowOff>
    </xdr:from>
    <xdr:to>
      <xdr:col>19</xdr:col>
      <xdr:colOff>533400</xdr:colOff>
      <xdr:row>63</xdr:row>
      <xdr:rowOff>162802</xdr:rowOff>
    </xdr:to>
    <xdr:sp macro="" textlink="">
      <xdr:nvSpPr>
        <xdr:cNvPr id="350" name="円/楕円 349"/>
        <xdr:cNvSpPr/>
      </xdr:nvSpPr>
      <xdr:spPr>
        <a:xfrm>
          <a:off x="13462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147579</xdr:rowOff>
    </xdr:from>
    <xdr:ext cx="762000" cy="259045"/>
    <xdr:sp macro="" textlink="">
      <xdr:nvSpPr>
        <xdr:cNvPr id="351" name="テキスト ボックス 350"/>
        <xdr:cNvSpPr txBox="1"/>
      </xdr:nvSpPr>
      <xdr:spPr>
        <a:xfrm>
          <a:off x="13131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上記将来負担比率の分析同様、多大な公共投資の実施により実質公債費比率が類似団体平均を上回っている。このため、第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期美唄市総合計画後期基本計画と整合性を図りながら建設事業の重点化と新規発行地方債の抑制に努める。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142663</xdr:rowOff>
    </xdr:from>
    <xdr:to>
      <xdr:col>24</xdr:col>
      <xdr:colOff>558800</xdr:colOff>
      <xdr:row>38</xdr:row>
      <xdr:rowOff>5397</xdr:rowOff>
    </xdr:to>
    <xdr:cxnSp macro="">
      <xdr:nvCxnSpPr>
        <xdr:cNvPr id="385" name="直線コネクタ 384"/>
        <xdr:cNvCxnSpPr/>
      </xdr:nvCxnSpPr>
      <xdr:spPr>
        <a:xfrm flipV="1">
          <a:off x="16179800" y="6486313"/>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5397</xdr:rowOff>
    </xdr:from>
    <xdr:to>
      <xdr:col>23</xdr:col>
      <xdr:colOff>406400</xdr:colOff>
      <xdr:row>38</xdr:row>
      <xdr:rowOff>47625</xdr:rowOff>
    </xdr:to>
    <xdr:cxnSp macro="">
      <xdr:nvCxnSpPr>
        <xdr:cNvPr id="388" name="直線コネクタ 387"/>
        <xdr:cNvCxnSpPr/>
      </xdr:nvCxnSpPr>
      <xdr:spPr>
        <a:xfrm flipV="1">
          <a:off x="15290800" y="65204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38</xdr:row>
      <xdr:rowOff>85831</xdr:rowOff>
    </xdr:to>
    <xdr:cxnSp macro="">
      <xdr:nvCxnSpPr>
        <xdr:cNvPr id="391" name="直線コネクタ 390"/>
        <xdr:cNvCxnSpPr/>
      </xdr:nvCxnSpPr>
      <xdr:spPr>
        <a:xfrm flipV="1">
          <a:off x="14401800" y="656272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85831</xdr:rowOff>
    </xdr:from>
    <xdr:to>
      <xdr:col>21</xdr:col>
      <xdr:colOff>0</xdr:colOff>
      <xdr:row>38</xdr:row>
      <xdr:rowOff>107950</xdr:rowOff>
    </xdr:to>
    <xdr:cxnSp macro="">
      <xdr:nvCxnSpPr>
        <xdr:cNvPr id="394" name="直線コネクタ 393"/>
        <xdr:cNvCxnSpPr/>
      </xdr:nvCxnSpPr>
      <xdr:spPr>
        <a:xfrm flipV="1">
          <a:off x="13512800" y="660093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91863</xdr:rowOff>
    </xdr:from>
    <xdr:to>
      <xdr:col>24</xdr:col>
      <xdr:colOff>609600</xdr:colOff>
      <xdr:row>38</xdr:row>
      <xdr:rowOff>22013</xdr:rowOff>
    </xdr:to>
    <xdr:sp macro="" textlink="">
      <xdr:nvSpPr>
        <xdr:cNvPr id="404" name="円/楕円 403"/>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63940</xdr:rowOff>
    </xdr:from>
    <xdr:ext cx="762000" cy="259045"/>
    <xdr:sp macro="" textlink="">
      <xdr:nvSpPr>
        <xdr:cNvPr id="405" name="公債費負担の状況該当値テキスト"/>
        <xdr:cNvSpPr txBox="1"/>
      </xdr:nvSpPr>
      <xdr:spPr>
        <a:xfrm>
          <a:off x="17106900" y="64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126047</xdr:rowOff>
    </xdr:from>
    <xdr:to>
      <xdr:col>23</xdr:col>
      <xdr:colOff>457200</xdr:colOff>
      <xdr:row>38</xdr:row>
      <xdr:rowOff>56197</xdr:rowOff>
    </xdr:to>
    <xdr:sp macro="" textlink="">
      <xdr:nvSpPr>
        <xdr:cNvPr id="406" name="円/楕円 405"/>
        <xdr:cNvSpPr/>
      </xdr:nvSpPr>
      <xdr:spPr>
        <a:xfrm>
          <a:off x="16129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40974</xdr:rowOff>
    </xdr:from>
    <xdr:ext cx="736600" cy="259045"/>
    <xdr:sp macro="" textlink="">
      <xdr:nvSpPr>
        <xdr:cNvPr id="407" name="テキスト ボックス 406"/>
        <xdr:cNvSpPr txBox="1"/>
      </xdr:nvSpPr>
      <xdr:spPr>
        <a:xfrm>
          <a:off x="15798800" y="655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408" name="円/楕円 407"/>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83202</xdr:rowOff>
    </xdr:from>
    <xdr:ext cx="762000" cy="259045"/>
    <xdr:sp macro="" textlink="">
      <xdr:nvSpPr>
        <xdr:cNvPr id="409" name="テキスト ボックス 408"/>
        <xdr:cNvSpPr txBox="1"/>
      </xdr:nvSpPr>
      <xdr:spPr>
        <a:xfrm>
          <a:off x="14909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35031</xdr:rowOff>
    </xdr:from>
    <xdr:to>
      <xdr:col>21</xdr:col>
      <xdr:colOff>50800</xdr:colOff>
      <xdr:row>38</xdr:row>
      <xdr:rowOff>136631</xdr:rowOff>
    </xdr:to>
    <xdr:sp macro="" textlink="">
      <xdr:nvSpPr>
        <xdr:cNvPr id="410" name="円/楕円 409"/>
        <xdr:cNvSpPr/>
      </xdr:nvSpPr>
      <xdr:spPr>
        <a:xfrm>
          <a:off x="14351000" y="6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121408</xdr:rowOff>
    </xdr:from>
    <xdr:ext cx="762000" cy="259045"/>
    <xdr:sp macro="" textlink="">
      <xdr:nvSpPr>
        <xdr:cNvPr id="411" name="テキスト ボックス 410"/>
        <xdr:cNvSpPr txBox="1"/>
      </xdr:nvSpPr>
      <xdr:spPr>
        <a:xfrm>
          <a:off x="14020800" y="663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412" name="円/楕円 41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143527</xdr:rowOff>
    </xdr:from>
    <xdr:ext cx="762000" cy="259045"/>
    <xdr:sp macro="" textlink="">
      <xdr:nvSpPr>
        <xdr:cNvPr id="413" name="テキスト ボックス 412"/>
        <xdr:cNvSpPr txBox="1"/>
      </xdr:nvSpPr>
      <xdr:spPr>
        <a:xfrm>
          <a:off x="13131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バブル経済崩壊後、国の度重なる景気経済対策に呼応して実施した公共投資の拡大のほか、公営住宅や最終処分場の建設、下水道整備に対する繰出金の累増などにより、地方債残高等が類似団体平均を上回っている。また、国営土地改良整備事業の債務負担があることから比率が高い要因となっている。この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期美唄市総合計画後期基本計画と整合性を図りながら今後も健全な財政運営に努める。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75883</xdr:rowOff>
    </xdr:from>
    <xdr:to>
      <xdr:col>24</xdr:col>
      <xdr:colOff>558800</xdr:colOff>
      <xdr:row>16</xdr:row>
      <xdr:rowOff>120282</xdr:rowOff>
    </xdr:to>
    <xdr:cxnSp macro="">
      <xdr:nvCxnSpPr>
        <xdr:cNvPr id="445" name="直線コネクタ 444"/>
        <xdr:cNvCxnSpPr/>
      </xdr:nvCxnSpPr>
      <xdr:spPr>
        <a:xfrm flipV="1">
          <a:off x="16179800" y="2819083"/>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120282</xdr:rowOff>
    </xdr:from>
    <xdr:to>
      <xdr:col>23</xdr:col>
      <xdr:colOff>406400</xdr:colOff>
      <xdr:row>16</xdr:row>
      <xdr:rowOff>144894</xdr:rowOff>
    </xdr:to>
    <xdr:cxnSp macro="">
      <xdr:nvCxnSpPr>
        <xdr:cNvPr id="448" name="直線コネクタ 447"/>
        <xdr:cNvCxnSpPr/>
      </xdr:nvCxnSpPr>
      <xdr:spPr>
        <a:xfrm flipV="1">
          <a:off x="15290800" y="286348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144894</xdr:rowOff>
    </xdr:from>
    <xdr:to>
      <xdr:col>22</xdr:col>
      <xdr:colOff>203200</xdr:colOff>
      <xdr:row>17</xdr:row>
      <xdr:rowOff>2883</xdr:rowOff>
    </xdr:to>
    <xdr:cxnSp macro="">
      <xdr:nvCxnSpPr>
        <xdr:cNvPr id="451" name="直線コネクタ 450"/>
        <xdr:cNvCxnSpPr/>
      </xdr:nvCxnSpPr>
      <xdr:spPr>
        <a:xfrm flipV="1">
          <a:off x="14401800" y="2888094"/>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2883</xdr:rowOff>
    </xdr:from>
    <xdr:to>
      <xdr:col>21</xdr:col>
      <xdr:colOff>0</xdr:colOff>
      <xdr:row>17</xdr:row>
      <xdr:rowOff>51384</xdr:rowOff>
    </xdr:to>
    <xdr:cxnSp macro="">
      <xdr:nvCxnSpPr>
        <xdr:cNvPr id="454" name="直線コネクタ 453"/>
        <xdr:cNvCxnSpPr/>
      </xdr:nvCxnSpPr>
      <xdr:spPr>
        <a:xfrm flipV="1">
          <a:off x="13512800" y="2917533"/>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25083</xdr:rowOff>
    </xdr:from>
    <xdr:to>
      <xdr:col>24</xdr:col>
      <xdr:colOff>609600</xdr:colOff>
      <xdr:row>16</xdr:row>
      <xdr:rowOff>126683</xdr:rowOff>
    </xdr:to>
    <xdr:sp macro="" textlink="">
      <xdr:nvSpPr>
        <xdr:cNvPr id="464" name="円/楕円 463"/>
        <xdr:cNvSpPr/>
      </xdr:nvSpPr>
      <xdr:spPr>
        <a:xfrm>
          <a:off x="16967200" y="2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168610</xdr:rowOff>
    </xdr:from>
    <xdr:ext cx="762000" cy="259045"/>
    <xdr:sp macro="" textlink="">
      <xdr:nvSpPr>
        <xdr:cNvPr id="465" name="将来負担の状況該当値テキスト"/>
        <xdr:cNvSpPr txBox="1"/>
      </xdr:nvSpPr>
      <xdr:spPr>
        <a:xfrm>
          <a:off x="17106900" y="27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69482</xdr:rowOff>
    </xdr:from>
    <xdr:to>
      <xdr:col>23</xdr:col>
      <xdr:colOff>457200</xdr:colOff>
      <xdr:row>16</xdr:row>
      <xdr:rowOff>171082</xdr:rowOff>
    </xdr:to>
    <xdr:sp macro="" textlink="">
      <xdr:nvSpPr>
        <xdr:cNvPr id="466" name="円/楕円 465"/>
        <xdr:cNvSpPr/>
      </xdr:nvSpPr>
      <xdr:spPr>
        <a:xfrm>
          <a:off x="16129000" y="2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155859</xdr:rowOff>
    </xdr:from>
    <xdr:ext cx="736600" cy="259045"/>
    <xdr:sp macro="" textlink="">
      <xdr:nvSpPr>
        <xdr:cNvPr id="467" name="テキスト ボックス 466"/>
        <xdr:cNvSpPr txBox="1"/>
      </xdr:nvSpPr>
      <xdr:spPr>
        <a:xfrm>
          <a:off x="15798800" y="2899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94094</xdr:rowOff>
    </xdr:from>
    <xdr:to>
      <xdr:col>22</xdr:col>
      <xdr:colOff>254000</xdr:colOff>
      <xdr:row>17</xdr:row>
      <xdr:rowOff>24244</xdr:rowOff>
    </xdr:to>
    <xdr:sp macro="" textlink="">
      <xdr:nvSpPr>
        <xdr:cNvPr id="468" name="円/楕円 467"/>
        <xdr:cNvSpPr/>
      </xdr:nvSpPr>
      <xdr:spPr>
        <a:xfrm>
          <a:off x="15240000" y="28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9021</xdr:rowOff>
    </xdr:from>
    <xdr:ext cx="762000" cy="259045"/>
    <xdr:sp macro="" textlink="">
      <xdr:nvSpPr>
        <xdr:cNvPr id="469" name="テキスト ボックス 468"/>
        <xdr:cNvSpPr txBox="1"/>
      </xdr:nvSpPr>
      <xdr:spPr>
        <a:xfrm>
          <a:off x="14909800" y="292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123533</xdr:rowOff>
    </xdr:from>
    <xdr:to>
      <xdr:col>21</xdr:col>
      <xdr:colOff>50800</xdr:colOff>
      <xdr:row>17</xdr:row>
      <xdr:rowOff>53683</xdr:rowOff>
    </xdr:to>
    <xdr:sp macro="" textlink="">
      <xdr:nvSpPr>
        <xdr:cNvPr id="470" name="円/楕円 469"/>
        <xdr:cNvSpPr/>
      </xdr:nvSpPr>
      <xdr:spPr>
        <a:xfrm>
          <a:off x="14351000" y="28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38460</xdr:rowOff>
    </xdr:from>
    <xdr:ext cx="762000" cy="259045"/>
    <xdr:sp macro="" textlink="">
      <xdr:nvSpPr>
        <xdr:cNvPr id="471" name="テキスト ボックス 470"/>
        <xdr:cNvSpPr txBox="1"/>
      </xdr:nvSpPr>
      <xdr:spPr>
        <a:xfrm>
          <a:off x="14020800" y="295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584</xdr:rowOff>
    </xdr:from>
    <xdr:to>
      <xdr:col>19</xdr:col>
      <xdr:colOff>533400</xdr:colOff>
      <xdr:row>17</xdr:row>
      <xdr:rowOff>102184</xdr:rowOff>
    </xdr:to>
    <xdr:sp macro="" textlink="">
      <xdr:nvSpPr>
        <xdr:cNvPr id="472" name="円/楕円 471"/>
        <xdr:cNvSpPr/>
      </xdr:nvSpPr>
      <xdr:spPr>
        <a:xfrm>
          <a:off x="13462000" y="2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86961</xdr:rowOff>
    </xdr:from>
    <xdr:ext cx="762000" cy="259045"/>
    <xdr:sp macro="" textlink="">
      <xdr:nvSpPr>
        <xdr:cNvPr id="473" name="テキスト ボックス 472"/>
        <xdr:cNvSpPr txBox="1"/>
      </xdr:nvSpPr>
      <xdr:spPr>
        <a:xfrm>
          <a:off x="13131800" y="300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22,724
22,675
277.69
15,984,528
15,558,579
425,856
8,761,945
17,694,860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152.5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期美唄市総合計画後期基本計画との整合性を図りながら職員の効率的な配置を行い、定員適正化計画（</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次）等に基づき、職員数削減の推進を含めた人件費全体の抑制に努める。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37</xdr:row>
      <xdr:rowOff>92710</xdr:rowOff>
    </xdr:to>
    <xdr:cxnSp macro="">
      <xdr:nvCxnSpPr>
        <xdr:cNvPr id="66" name="直線コネクタ 65"/>
        <xdr:cNvCxnSpPr/>
      </xdr:nvCxnSpPr>
      <xdr:spPr>
        <a:xfrm>
          <a:off x="3987800" y="62306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37</xdr:row>
      <xdr:rowOff>1270</xdr:rowOff>
    </xdr:to>
    <xdr:cxnSp macro="">
      <xdr:nvCxnSpPr>
        <xdr:cNvPr id="69" name="直線コネクタ 68"/>
        <xdr:cNvCxnSpPr/>
      </xdr:nvCxnSpPr>
      <xdr:spPr>
        <a:xfrm flipV="1">
          <a:off x="3098800" y="6230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1270</xdr:rowOff>
    </xdr:to>
    <xdr:cxnSp macro="">
      <xdr:nvCxnSpPr>
        <xdr:cNvPr id="72" name="直線コネクタ 71"/>
        <xdr:cNvCxnSpPr/>
      </xdr:nvCxnSpPr>
      <xdr:spPr>
        <a:xfrm>
          <a:off x="2209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111760</xdr:rowOff>
    </xdr:to>
    <xdr:cxnSp macro="">
      <xdr:nvCxnSpPr>
        <xdr:cNvPr id="75" name="直線コネクタ 74"/>
        <xdr:cNvCxnSpPr/>
      </xdr:nvCxnSpPr>
      <xdr:spPr>
        <a:xfrm flipV="1">
          <a:off x="1320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公共施設の老朽化等による修繕費の増額や燃料単価の高騰による光熱水費の増額により上昇傾向にあるものの、今後とも第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期美唄市総合計画後期基本計画等に基づき事業の見直しや効率化を図り経費の節減に努める。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16</xdr:row>
      <xdr:rowOff>165100</xdr:rowOff>
    </xdr:to>
    <xdr:cxnSp macro="">
      <xdr:nvCxnSpPr>
        <xdr:cNvPr id="129" name="直線コネクタ 128"/>
        <xdr:cNvCxnSpPr/>
      </xdr:nvCxnSpPr>
      <xdr:spPr>
        <a:xfrm>
          <a:off x="15671800" y="2799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56243</xdr:rowOff>
    </xdr:from>
    <xdr:to>
      <xdr:col>22</xdr:col>
      <xdr:colOff>565150</xdr:colOff>
      <xdr:row>16</xdr:row>
      <xdr:rowOff>78014</xdr:rowOff>
    </xdr:to>
    <xdr:cxnSp macro="">
      <xdr:nvCxnSpPr>
        <xdr:cNvPr id="132" name="直線コネクタ 131"/>
        <xdr:cNvCxnSpPr/>
      </xdr:nvCxnSpPr>
      <xdr:spPr>
        <a:xfrm flipV="1">
          <a:off x="14782800" y="2799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78014</xdr:rowOff>
    </xdr:to>
    <xdr:cxnSp macro="">
      <xdr:nvCxnSpPr>
        <xdr:cNvPr id="135" name="直線コネクタ 134"/>
        <xdr:cNvCxnSpPr/>
      </xdr:nvCxnSpPr>
      <xdr:spPr>
        <a:xfrm>
          <a:off x="13893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15</xdr:row>
      <xdr:rowOff>162379</xdr:rowOff>
    </xdr:to>
    <xdr:cxnSp macro="">
      <xdr:nvCxnSpPr>
        <xdr:cNvPr id="138" name="直線コネクタ 137"/>
        <xdr:cNvCxnSpPr/>
      </xdr:nvCxnSpPr>
      <xdr:spPr>
        <a:xfrm>
          <a:off x="13004800" y="2734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5443</xdr:rowOff>
    </xdr:from>
    <xdr:to>
      <xdr:col>22</xdr:col>
      <xdr:colOff>615950</xdr:colOff>
      <xdr:row>16</xdr:row>
      <xdr:rowOff>107043</xdr:rowOff>
    </xdr:to>
    <xdr:sp macro="" textlink="">
      <xdr:nvSpPr>
        <xdr:cNvPr id="150" name="円/楕円 149"/>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51" name="テキスト ボックス 15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6" name="円/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扶助費に係る経常収支比率は類似団体平均と比較すると</a:t>
          </a:r>
          <a:r>
            <a:rPr lang="ja-JP" altLang="en-US" sz="1100" b="0" i="0" baseline="0">
              <a:solidFill>
                <a:schemeClr val="dk1"/>
              </a:solidFill>
              <a:effectLst/>
              <a:latin typeface="+mn-lt"/>
              <a:ea typeface="+mn-ea"/>
              <a:cs typeface="+mn-cs"/>
            </a:rPr>
            <a:t>同等程度で</a:t>
          </a:r>
          <a:r>
            <a:rPr lang="ja-JP" altLang="ja-JP" sz="1100" b="0" i="0" baseline="0">
              <a:solidFill>
                <a:schemeClr val="dk1"/>
              </a:solidFill>
              <a:effectLst/>
              <a:latin typeface="+mn-lt"/>
              <a:ea typeface="+mn-ea"/>
              <a:cs typeface="+mn-cs"/>
            </a:rPr>
            <a:t>推移している。高齢者率や障害者率が高く、生活保護費や施設措置費が多いことが主な要因である。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151493</xdr:rowOff>
    </xdr:to>
    <xdr:cxnSp macro="">
      <xdr:nvCxnSpPr>
        <xdr:cNvPr id="192" name="直線コネクタ 191"/>
        <xdr:cNvCxnSpPr/>
      </xdr:nvCxnSpPr>
      <xdr:spPr>
        <a:xfrm>
          <a:off x="3987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67128</xdr:rowOff>
    </xdr:to>
    <xdr:cxnSp macro="">
      <xdr:nvCxnSpPr>
        <xdr:cNvPr id="195" name="直線コネクタ 194"/>
        <xdr:cNvCxnSpPr/>
      </xdr:nvCxnSpPr>
      <xdr:spPr>
        <a:xfrm flipV="1">
          <a:off x="3098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67128</xdr:rowOff>
    </xdr:to>
    <xdr:cxnSp macro="">
      <xdr:nvCxnSpPr>
        <xdr:cNvPr id="198" name="直線コネクタ 197"/>
        <xdr:cNvCxnSpPr/>
      </xdr:nvCxnSpPr>
      <xdr:spPr>
        <a:xfrm>
          <a:off x="2209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129722</xdr:rowOff>
    </xdr:to>
    <xdr:cxnSp macro="">
      <xdr:nvCxnSpPr>
        <xdr:cNvPr id="201" name="直線コネクタ 200"/>
        <xdr:cNvCxnSpPr/>
      </xdr:nvCxnSpPr>
      <xdr:spPr>
        <a:xfrm flipV="1">
          <a:off x="1320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11" name="円/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3" name="円/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4" name="テキスト ボックス 213"/>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16328</xdr:rowOff>
    </xdr:from>
    <xdr:to>
      <xdr:col>4</xdr:col>
      <xdr:colOff>396875</xdr:colOff>
      <xdr:row>56</xdr:row>
      <xdr:rowOff>117928</xdr:rowOff>
    </xdr:to>
    <xdr:sp macro="" textlink="">
      <xdr:nvSpPr>
        <xdr:cNvPr id="215" name="円/楕円 214"/>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102705</xdr:rowOff>
    </xdr:from>
    <xdr:ext cx="762000" cy="259045"/>
    <xdr:sp macro="" textlink="">
      <xdr:nvSpPr>
        <xdr:cNvPr id="216" name="テキスト ボックス 215"/>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7" name="円/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9" name="円/楕円 218"/>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165299</xdr:rowOff>
    </xdr:from>
    <xdr:ext cx="762000" cy="259045"/>
    <xdr:sp macro="" textlink="">
      <xdr:nvSpPr>
        <xdr:cNvPr id="220" name="テキスト ボックス 219"/>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その他に係る経常収支比率が類似団体平均を上回っているのは、下水道事業及び国民健康保険事業に対する繰出金が多額であることが主な要因である。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59</xdr:row>
      <xdr:rowOff>39370</xdr:rowOff>
    </xdr:to>
    <xdr:cxnSp macro="">
      <xdr:nvCxnSpPr>
        <xdr:cNvPr id="253" name="直線コネクタ 252"/>
        <xdr:cNvCxnSpPr/>
      </xdr:nvCxnSpPr>
      <xdr:spPr>
        <a:xfrm>
          <a:off x="15671800" y="99720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119380</xdr:rowOff>
    </xdr:to>
    <xdr:cxnSp macro="">
      <xdr:nvCxnSpPr>
        <xdr:cNvPr id="256" name="直線コネクタ 255"/>
        <xdr:cNvCxnSpPr/>
      </xdr:nvCxnSpPr>
      <xdr:spPr>
        <a:xfrm flipV="1">
          <a:off x="14782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58</xdr:row>
      <xdr:rowOff>119380</xdr:rowOff>
    </xdr:to>
    <xdr:cxnSp macro="">
      <xdr:nvCxnSpPr>
        <xdr:cNvPr id="259" name="直線コネクタ 258"/>
        <xdr:cNvCxnSpPr/>
      </xdr:nvCxnSpPr>
      <xdr:spPr>
        <a:xfrm>
          <a:off x="13893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59</xdr:row>
      <xdr:rowOff>100330</xdr:rowOff>
    </xdr:to>
    <xdr:cxnSp macro="">
      <xdr:nvCxnSpPr>
        <xdr:cNvPr id="262" name="直線コネクタ 261"/>
        <xdr:cNvCxnSpPr/>
      </xdr:nvCxnSpPr>
      <xdr:spPr>
        <a:xfrm flipV="1">
          <a:off x="13004800" y="10048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160020</xdr:rowOff>
    </xdr:from>
    <xdr:to>
      <xdr:col>24</xdr:col>
      <xdr:colOff>82550</xdr:colOff>
      <xdr:row>59</xdr:row>
      <xdr:rowOff>90170</xdr:rowOff>
    </xdr:to>
    <xdr:sp macro="" textlink="">
      <xdr:nvSpPr>
        <xdr:cNvPr id="272" name="円/楕円 271"/>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132097</xdr:rowOff>
    </xdr:from>
    <xdr:ext cx="762000" cy="259045"/>
    <xdr:sp macro="" textlink="">
      <xdr:nvSpPr>
        <xdr:cNvPr id="273" name="その他該当値テキスト"/>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4" name="円/楕円 273"/>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5" name="テキスト ボックス 274"/>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76" name="円/楕円 275"/>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7" name="テキスト ボックス 276"/>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8" name="円/楕円 277"/>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9" name="テキスト ボックス 278"/>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49530</xdr:rowOff>
    </xdr:from>
    <xdr:to>
      <xdr:col>19</xdr:col>
      <xdr:colOff>6350</xdr:colOff>
      <xdr:row>59</xdr:row>
      <xdr:rowOff>151130</xdr:rowOff>
    </xdr:to>
    <xdr:sp macro="" textlink="">
      <xdr:nvSpPr>
        <xdr:cNvPr id="280" name="円/楕円 279"/>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135907</xdr:rowOff>
    </xdr:from>
    <xdr:ext cx="762000" cy="259045"/>
    <xdr:sp macro="" textlink="">
      <xdr:nvSpPr>
        <xdr:cNvPr id="281" name="テキスト ボックス 280"/>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補助費等に係る経常収支比率が類似団体平均を下回っているのは、一部事務組合に対する負担金等が低いことが要因である。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5842</xdr:rowOff>
    </xdr:from>
    <xdr:to>
      <xdr:col>24</xdr:col>
      <xdr:colOff>31750</xdr:colOff>
      <xdr:row>35</xdr:row>
      <xdr:rowOff>24130</xdr:rowOff>
    </xdr:to>
    <xdr:cxnSp macro="">
      <xdr:nvCxnSpPr>
        <xdr:cNvPr id="311" name="直線コネクタ 310"/>
        <xdr:cNvCxnSpPr/>
      </xdr:nvCxnSpPr>
      <xdr:spPr>
        <a:xfrm>
          <a:off x="15671800" y="60065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113284</xdr:rowOff>
    </xdr:from>
    <xdr:to>
      <xdr:col>22</xdr:col>
      <xdr:colOff>565150</xdr:colOff>
      <xdr:row>35</xdr:row>
      <xdr:rowOff>5842</xdr:rowOff>
    </xdr:to>
    <xdr:cxnSp macro="">
      <xdr:nvCxnSpPr>
        <xdr:cNvPr id="314" name="直線コネクタ 313"/>
        <xdr:cNvCxnSpPr/>
      </xdr:nvCxnSpPr>
      <xdr:spPr>
        <a:xfrm>
          <a:off x="14782800" y="59425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113284</xdr:rowOff>
    </xdr:to>
    <xdr:cxnSp macro="">
      <xdr:nvCxnSpPr>
        <xdr:cNvPr id="317" name="直線コネクタ 316"/>
        <xdr:cNvCxnSpPr/>
      </xdr:nvCxnSpPr>
      <xdr:spPr>
        <a:xfrm>
          <a:off x="13893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104140</xdr:rowOff>
    </xdr:to>
    <xdr:cxnSp macro="">
      <xdr:nvCxnSpPr>
        <xdr:cNvPr id="320" name="直線コネクタ 319"/>
        <xdr:cNvCxnSpPr/>
      </xdr:nvCxnSpPr>
      <xdr:spPr>
        <a:xfrm>
          <a:off x="13004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144780</xdr:rowOff>
    </xdr:from>
    <xdr:to>
      <xdr:col>24</xdr:col>
      <xdr:colOff>82550</xdr:colOff>
      <xdr:row>35</xdr:row>
      <xdr:rowOff>74930</xdr:rowOff>
    </xdr:to>
    <xdr:sp macro="" textlink="">
      <xdr:nvSpPr>
        <xdr:cNvPr id="330" name="円/楕円 329"/>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161307</xdr:rowOff>
    </xdr:from>
    <xdr:ext cx="762000" cy="259045"/>
    <xdr:sp macro="" textlink="">
      <xdr:nvSpPr>
        <xdr:cNvPr id="331"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32" name="円/楕円 331"/>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33" name="テキスト ボックス 332"/>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34" name="円/楕円 333"/>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35" name="テキスト ボックス 334"/>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6" name="円/楕円 335"/>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7" name="テキスト ボックス 336"/>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8" name="円/楕円 33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9" name="テキスト ボックス 33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係る経常収支比率は国の景気対策に呼応した公共事業の影響により類似団体平均より高い。更に下水道事業などの元利償還金に係る繰出金や、国営土地改良事業負担金などの公債費に準ずる費用を合計した場合の人口１人当たりでは類似団体平均を大きく上回っている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期美唄市総合計画後期基本計画と整合性を図りながら建設事業の重点化と新規発行地方債の抑制に努める。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75565</xdr:rowOff>
    </xdr:to>
    <xdr:cxnSp macro="">
      <xdr:nvCxnSpPr>
        <xdr:cNvPr id="371" name="直線コネクタ 370"/>
        <xdr:cNvCxnSpPr/>
      </xdr:nvCxnSpPr>
      <xdr:spPr>
        <a:xfrm flipV="1">
          <a:off x="3987800" y="12928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75565</xdr:rowOff>
    </xdr:from>
    <xdr:to>
      <xdr:col>5</xdr:col>
      <xdr:colOff>549275</xdr:colOff>
      <xdr:row>75</xdr:row>
      <xdr:rowOff>113665</xdr:rowOff>
    </xdr:to>
    <xdr:cxnSp macro="">
      <xdr:nvCxnSpPr>
        <xdr:cNvPr id="374" name="直線コネクタ 373"/>
        <xdr:cNvCxnSpPr/>
      </xdr:nvCxnSpPr>
      <xdr:spPr>
        <a:xfrm flipV="1">
          <a:off x="3098800" y="12934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113665</xdr:rowOff>
    </xdr:from>
    <xdr:to>
      <xdr:col>4</xdr:col>
      <xdr:colOff>346075</xdr:colOff>
      <xdr:row>75</xdr:row>
      <xdr:rowOff>125095</xdr:rowOff>
    </xdr:to>
    <xdr:cxnSp macro="">
      <xdr:nvCxnSpPr>
        <xdr:cNvPr id="377" name="直線コネクタ 376"/>
        <xdr:cNvCxnSpPr/>
      </xdr:nvCxnSpPr>
      <xdr:spPr>
        <a:xfrm flipV="1">
          <a:off x="2209800" y="12972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125095</xdr:rowOff>
    </xdr:from>
    <xdr:to>
      <xdr:col>3</xdr:col>
      <xdr:colOff>142875</xdr:colOff>
      <xdr:row>75</xdr:row>
      <xdr:rowOff>125095</xdr:rowOff>
    </xdr:to>
    <xdr:cxnSp macro="">
      <xdr:nvCxnSpPr>
        <xdr:cNvPr id="380" name="直線コネクタ 379"/>
        <xdr:cNvCxnSpPr/>
      </xdr:nvCxnSpPr>
      <xdr:spPr>
        <a:xfrm>
          <a:off x="1320800" y="12983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0" name="円/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24765</xdr:rowOff>
    </xdr:from>
    <xdr:to>
      <xdr:col>5</xdr:col>
      <xdr:colOff>600075</xdr:colOff>
      <xdr:row>75</xdr:row>
      <xdr:rowOff>126365</xdr:rowOff>
    </xdr:to>
    <xdr:sp macro="" textlink="">
      <xdr:nvSpPr>
        <xdr:cNvPr id="392" name="円/楕円 391"/>
        <xdr:cNvSpPr/>
      </xdr:nvSpPr>
      <xdr:spPr>
        <a:xfrm>
          <a:off x="3937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111141</xdr:rowOff>
    </xdr:from>
    <xdr:ext cx="736600" cy="259045"/>
    <xdr:sp macro="" textlink="">
      <xdr:nvSpPr>
        <xdr:cNvPr id="393" name="テキスト ボックス 392"/>
        <xdr:cNvSpPr txBox="1"/>
      </xdr:nvSpPr>
      <xdr:spPr>
        <a:xfrm>
          <a:off x="3606800" y="1296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62865</xdr:rowOff>
    </xdr:from>
    <xdr:to>
      <xdr:col>4</xdr:col>
      <xdr:colOff>396875</xdr:colOff>
      <xdr:row>75</xdr:row>
      <xdr:rowOff>164464</xdr:rowOff>
    </xdr:to>
    <xdr:sp macro="" textlink="">
      <xdr:nvSpPr>
        <xdr:cNvPr id="394" name="円/楕円 393"/>
        <xdr:cNvSpPr/>
      </xdr:nvSpPr>
      <xdr:spPr>
        <a:xfrm>
          <a:off x="3048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149241</xdr:rowOff>
    </xdr:from>
    <xdr:ext cx="762000" cy="259045"/>
    <xdr:sp macro="" textlink="">
      <xdr:nvSpPr>
        <xdr:cNvPr id="395" name="テキスト ボックス 394"/>
        <xdr:cNvSpPr txBox="1"/>
      </xdr:nvSpPr>
      <xdr:spPr>
        <a:xfrm>
          <a:off x="2717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74295</xdr:rowOff>
    </xdr:from>
    <xdr:to>
      <xdr:col>3</xdr:col>
      <xdr:colOff>193675</xdr:colOff>
      <xdr:row>76</xdr:row>
      <xdr:rowOff>4445</xdr:rowOff>
    </xdr:to>
    <xdr:sp macro="" textlink="">
      <xdr:nvSpPr>
        <xdr:cNvPr id="396" name="円/楕円 395"/>
        <xdr:cNvSpPr/>
      </xdr:nvSpPr>
      <xdr:spPr>
        <a:xfrm>
          <a:off x="2159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160672</xdr:rowOff>
    </xdr:from>
    <xdr:ext cx="762000" cy="259045"/>
    <xdr:sp macro="" textlink="">
      <xdr:nvSpPr>
        <xdr:cNvPr id="397" name="テキスト ボックス 396"/>
        <xdr:cNvSpPr txBox="1"/>
      </xdr:nvSpPr>
      <xdr:spPr>
        <a:xfrm>
          <a:off x="1828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74295</xdr:rowOff>
    </xdr:from>
    <xdr:to>
      <xdr:col>1</xdr:col>
      <xdr:colOff>676275</xdr:colOff>
      <xdr:row>76</xdr:row>
      <xdr:rowOff>4445</xdr:rowOff>
    </xdr:to>
    <xdr:sp macro="" textlink="">
      <xdr:nvSpPr>
        <xdr:cNvPr id="398" name="円/楕円 397"/>
        <xdr:cNvSpPr/>
      </xdr:nvSpPr>
      <xdr:spPr>
        <a:xfrm>
          <a:off x="1270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160672</xdr:rowOff>
    </xdr:from>
    <xdr:ext cx="762000" cy="259045"/>
    <xdr:sp macro="" textlink="">
      <xdr:nvSpPr>
        <xdr:cNvPr id="399" name="テキスト ボックス 398"/>
        <xdr:cNvSpPr txBox="1"/>
      </xdr:nvSpPr>
      <xdr:spPr>
        <a:xfrm>
          <a:off x="939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今後も第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期美唄市総合計画後期基本計画に基づき建設事業の重点化を図り、新普通建設事業費の抑制に努める。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78</xdr:row>
      <xdr:rowOff>157480</xdr:rowOff>
    </xdr:to>
    <xdr:cxnSp macro="">
      <xdr:nvCxnSpPr>
        <xdr:cNvPr id="432" name="直線コネクタ 431"/>
        <xdr:cNvCxnSpPr/>
      </xdr:nvCxnSpPr>
      <xdr:spPr>
        <a:xfrm>
          <a:off x="15671800" y="1328293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168911</xdr:rowOff>
    </xdr:to>
    <xdr:cxnSp macro="">
      <xdr:nvCxnSpPr>
        <xdr:cNvPr id="435" name="直線コネクタ 434"/>
        <xdr:cNvCxnSpPr/>
      </xdr:nvCxnSpPr>
      <xdr:spPr>
        <a:xfrm flipV="1">
          <a:off x="14782800" y="13282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168911</xdr:rowOff>
    </xdr:to>
    <xdr:cxnSp macro="">
      <xdr:nvCxnSpPr>
        <xdr:cNvPr id="438" name="直線コネクタ 437"/>
        <xdr:cNvCxnSpPr/>
      </xdr:nvCxnSpPr>
      <xdr:spPr>
        <a:xfrm>
          <a:off x="13893800" y="132486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127000</xdr:rowOff>
    </xdr:to>
    <xdr:cxnSp macro="">
      <xdr:nvCxnSpPr>
        <xdr:cNvPr id="441" name="直線コネクタ 440"/>
        <xdr:cNvCxnSpPr/>
      </xdr:nvCxnSpPr>
      <xdr:spPr>
        <a:xfrm flipV="1">
          <a:off x="13004800" y="132486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106680</xdr:rowOff>
    </xdr:from>
    <xdr:to>
      <xdr:col>24</xdr:col>
      <xdr:colOff>82550</xdr:colOff>
      <xdr:row>79</xdr:row>
      <xdr:rowOff>36830</xdr:rowOff>
    </xdr:to>
    <xdr:sp macro="" textlink="">
      <xdr:nvSpPr>
        <xdr:cNvPr id="451" name="円/楕円 450"/>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78757</xdr:rowOff>
    </xdr:from>
    <xdr:ext cx="762000" cy="259045"/>
    <xdr:sp macro="" textlink="">
      <xdr:nvSpPr>
        <xdr:cNvPr id="452"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53" name="円/楕円 452"/>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54" name="テキスト ボックス 453"/>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55" name="円/楕円 454"/>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56" name="テキスト ボックス 455"/>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7" name="円/楕円 45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8" name="テキスト ボックス 45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59" name="円/楕円 458"/>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60" name="テキスト ボックス 459"/>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北海道美唄市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13741</xdr:rowOff>
    </xdr:from>
    <xdr:to>
      <xdr:col>4</xdr:col>
      <xdr:colOff>1117600</xdr:colOff>
      <xdr:row>16</xdr:row>
      <xdr:rowOff>105791</xdr:rowOff>
    </xdr:to>
    <xdr:cxnSp macro="">
      <xdr:nvCxnSpPr>
        <xdr:cNvPr id="50" name="直線コネクタ 49"/>
        <xdr:cNvCxnSpPr/>
      </xdr:nvCxnSpPr>
      <xdr:spPr bwMode="auto">
        <a:xfrm flipV="1">
          <a:off x="5003800" y="2804566"/>
          <a:ext cx="647700" cy="9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105791</xdr:rowOff>
    </xdr:from>
    <xdr:to>
      <xdr:col>4</xdr:col>
      <xdr:colOff>469900</xdr:colOff>
      <xdr:row>16</xdr:row>
      <xdr:rowOff>134976</xdr:rowOff>
    </xdr:to>
    <xdr:cxnSp macro="">
      <xdr:nvCxnSpPr>
        <xdr:cNvPr id="53" name="直線コネクタ 52"/>
        <xdr:cNvCxnSpPr/>
      </xdr:nvCxnSpPr>
      <xdr:spPr bwMode="auto">
        <a:xfrm flipV="1">
          <a:off x="4305300" y="2896616"/>
          <a:ext cx="698500" cy="2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134976</xdr:rowOff>
    </xdr:from>
    <xdr:to>
      <xdr:col>3</xdr:col>
      <xdr:colOff>904875</xdr:colOff>
      <xdr:row>17</xdr:row>
      <xdr:rowOff>18466</xdr:rowOff>
    </xdr:to>
    <xdr:cxnSp macro="">
      <xdr:nvCxnSpPr>
        <xdr:cNvPr id="56" name="直線コネクタ 55"/>
        <xdr:cNvCxnSpPr/>
      </xdr:nvCxnSpPr>
      <xdr:spPr bwMode="auto">
        <a:xfrm flipV="1">
          <a:off x="3606800" y="2925801"/>
          <a:ext cx="6985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18466</xdr:rowOff>
    </xdr:from>
    <xdr:to>
      <xdr:col>3</xdr:col>
      <xdr:colOff>206375</xdr:colOff>
      <xdr:row>17</xdr:row>
      <xdr:rowOff>21869</xdr:rowOff>
    </xdr:to>
    <xdr:cxnSp macro="">
      <xdr:nvCxnSpPr>
        <xdr:cNvPr id="59" name="直線コネクタ 58"/>
        <xdr:cNvCxnSpPr/>
      </xdr:nvCxnSpPr>
      <xdr:spPr bwMode="auto">
        <a:xfrm flipV="1">
          <a:off x="2908300" y="2980741"/>
          <a:ext cx="698500" cy="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134391</xdr:rowOff>
    </xdr:from>
    <xdr:to>
      <xdr:col>5</xdr:col>
      <xdr:colOff>34925</xdr:colOff>
      <xdr:row>16</xdr:row>
      <xdr:rowOff>64541</xdr:rowOff>
    </xdr:to>
    <xdr:sp macro="" textlink="">
      <xdr:nvSpPr>
        <xdr:cNvPr id="69" name="円/楕円 68"/>
        <xdr:cNvSpPr/>
      </xdr:nvSpPr>
      <xdr:spPr bwMode="auto">
        <a:xfrm>
          <a:off x="5600700" y="275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150918</xdr:rowOff>
    </xdr:from>
    <xdr:ext cx="762000" cy="259045"/>
    <xdr:sp macro="" textlink="">
      <xdr:nvSpPr>
        <xdr:cNvPr id="70" name="人口1人当たり決算額の推移該当値テキスト130"/>
        <xdr:cNvSpPr txBox="1"/>
      </xdr:nvSpPr>
      <xdr:spPr>
        <a:xfrm>
          <a:off x="5740400" y="259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119,168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54991</xdr:rowOff>
    </xdr:from>
    <xdr:to>
      <xdr:col>4</xdr:col>
      <xdr:colOff>520700</xdr:colOff>
      <xdr:row>16</xdr:row>
      <xdr:rowOff>156591</xdr:rowOff>
    </xdr:to>
    <xdr:sp macro="" textlink="">
      <xdr:nvSpPr>
        <xdr:cNvPr id="71" name="円/楕円 70"/>
        <xdr:cNvSpPr/>
      </xdr:nvSpPr>
      <xdr:spPr bwMode="auto">
        <a:xfrm>
          <a:off x="4953000" y="284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166768</xdr:rowOff>
    </xdr:from>
    <xdr:ext cx="736600" cy="259045"/>
    <xdr:sp macro="" textlink="">
      <xdr:nvSpPr>
        <xdr:cNvPr id="72" name="テキスト ボックス 71"/>
        <xdr:cNvSpPr txBox="1"/>
      </xdr:nvSpPr>
      <xdr:spPr>
        <a:xfrm>
          <a:off x="4622800" y="261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111,920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84176</xdr:rowOff>
    </xdr:from>
    <xdr:to>
      <xdr:col>3</xdr:col>
      <xdr:colOff>955675</xdr:colOff>
      <xdr:row>17</xdr:row>
      <xdr:rowOff>14326</xdr:rowOff>
    </xdr:to>
    <xdr:sp macro="" textlink="">
      <xdr:nvSpPr>
        <xdr:cNvPr id="73" name="円/楕円 72"/>
        <xdr:cNvSpPr/>
      </xdr:nvSpPr>
      <xdr:spPr bwMode="auto">
        <a:xfrm>
          <a:off x="4254500" y="287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24503</xdr:rowOff>
    </xdr:from>
    <xdr:ext cx="762000" cy="259045"/>
    <xdr:sp macro="" textlink="">
      <xdr:nvSpPr>
        <xdr:cNvPr id="74" name="テキスト ボックス 73"/>
        <xdr:cNvSpPr txBox="1"/>
      </xdr:nvSpPr>
      <xdr:spPr>
        <a:xfrm>
          <a:off x="3924300" y="26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139116</xdr:rowOff>
    </xdr:from>
    <xdr:to>
      <xdr:col>3</xdr:col>
      <xdr:colOff>257175</xdr:colOff>
      <xdr:row>17</xdr:row>
      <xdr:rowOff>69266</xdr:rowOff>
    </xdr:to>
    <xdr:sp macro="" textlink="">
      <xdr:nvSpPr>
        <xdr:cNvPr id="75" name="円/楕円 74"/>
        <xdr:cNvSpPr/>
      </xdr:nvSpPr>
      <xdr:spPr bwMode="auto">
        <a:xfrm>
          <a:off x="3556000" y="292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79443</xdr:rowOff>
    </xdr:from>
    <xdr:ext cx="762000" cy="259045"/>
    <xdr:sp macro="" textlink="">
      <xdr:nvSpPr>
        <xdr:cNvPr id="76" name="テキスト ボックス 75"/>
        <xdr:cNvSpPr txBox="1"/>
      </xdr:nvSpPr>
      <xdr:spPr>
        <a:xfrm>
          <a:off x="3225800" y="269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142519</xdr:rowOff>
    </xdr:from>
    <xdr:to>
      <xdr:col>2</xdr:col>
      <xdr:colOff>692150</xdr:colOff>
      <xdr:row>17</xdr:row>
      <xdr:rowOff>72669</xdr:rowOff>
    </xdr:to>
    <xdr:sp macro="" textlink="">
      <xdr:nvSpPr>
        <xdr:cNvPr id="77" name="円/楕円 76"/>
        <xdr:cNvSpPr/>
      </xdr:nvSpPr>
      <xdr:spPr bwMode="auto">
        <a:xfrm>
          <a:off x="2857500" y="293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82846</xdr:rowOff>
    </xdr:from>
    <xdr:ext cx="762000" cy="259045"/>
    <xdr:sp macro="" textlink="">
      <xdr:nvSpPr>
        <xdr:cNvPr id="78" name="テキスト ボックス 77"/>
        <xdr:cNvSpPr txBox="1"/>
      </xdr:nvSpPr>
      <xdr:spPr>
        <a:xfrm>
          <a:off x="2527300" y="27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256159</xdr:rowOff>
    </xdr:from>
    <xdr:to>
      <xdr:col>4</xdr:col>
      <xdr:colOff>1117600</xdr:colOff>
      <xdr:row>37</xdr:row>
      <xdr:rowOff>266473</xdr:rowOff>
    </xdr:to>
    <xdr:cxnSp macro="">
      <xdr:nvCxnSpPr>
        <xdr:cNvPr id="112" name="直線コネクタ 111"/>
        <xdr:cNvCxnSpPr/>
      </xdr:nvCxnSpPr>
      <xdr:spPr bwMode="auto">
        <a:xfrm>
          <a:off x="5003800" y="7380859"/>
          <a:ext cx="647700" cy="1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251250</xdr:rowOff>
    </xdr:from>
    <xdr:ext cx="762000" cy="259045"/>
    <xdr:sp macro="" textlink="">
      <xdr:nvSpPr>
        <xdr:cNvPr id="113" name="人口1人当たり決算額の推移平均値テキスト445"/>
        <xdr:cNvSpPr txBox="1"/>
      </xdr:nvSpPr>
      <xdr:spPr>
        <a:xfrm>
          <a:off x="5740400" y="73759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227916</xdr:rowOff>
    </xdr:from>
    <xdr:to>
      <xdr:col>4</xdr:col>
      <xdr:colOff>469900</xdr:colOff>
      <xdr:row>37</xdr:row>
      <xdr:rowOff>256159</xdr:rowOff>
    </xdr:to>
    <xdr:cxnSp macro="">
      <xdr:nvCxnSpPr>
        <xdr:cNvPr id="115" name="直線コネクタ 114"/>
        <xdr:cNvCxnSpPr/>
      </xdr:nvCxnSpPr>
      <xdr:spPr bwMode="auto">
        <a:xfrm>
          <a:off x="4305300" y="7352616"/>
          <a:ext cx="698500" cy="28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211754</xdr:rowOff>
    </xdr:from>
    <xdr:to>
      <xdr:col>3</xdr:col>
      <xdr:colOff>904875</xdr:colOff>
      <xdr:row>37</xdr:row>
      <xdr:rowOff>227916</xdr:rowOff>
    </xdr:to>
    <xdr:cxnSp macro="">
      <xdr:nvCxnSpPr>
        <xdr:cNvPr id="118" name="直線コネクタ 117"/>
        <xdr:cNvCxnSpPr/>
      </xdr:nvCxnSpPr>
      <xdr:spPr bwMode="auto">
        <a:xfrm>
          <a:off x="3606800" y="7336454"/>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194582</xdr:rowOff>
    </xdr:from>
    <xdr:to>
      <xdr:col>3</xdr:col>
      <xdr:colOff>206375</xdr:colOff>
      <xdr:row>37</xdr:row>
      <xdr:rowOff>211754</xdr:rowOff>
    </xdr:to>
    <xdr:cxnSp macro="">
      <xdr:nvCxnSpPr>
        <xdr:cNvPr id="121" name="直線コネクタ 120"/>
        <xdr:cNvCxnSpPr/>
      </xdr:nvCxnSpPr>
      <xdr:spPr bwMode="auto">
        <a:xfrm>
          <a:off x="2908300" y="7319282"/>
          <a:ext cx="698500" cy="1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215673</xdr:rowOff>
    </xdr:from>
    <xdr:to>
      <xdr:col>5</xdr:col>
      <xdr:colOff>34925</xdr:colOff>
      <xdr:row>37</xdr:row>
      <xdr:rowOff>317273</xdr:rowOff>
    </xdr:to>
    <xdr:sp macro="" textlink="">
      <xdr:nvSpPr>
        <xdr:cNvPr id="131" name="円/楕円 130"/>
        <xdr:cNvSpPr/>
      </xdr:nvSpPr>
      <xdr:spPr bwMode="auto">
        <a:xfrm>
          <a:off x="5600700" y="734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60750</xdr:rowOff>
    </xdr:from>
    <xdr:ext cx="762000" cy="259045"/>
    <xdr:sp macro="" textlink="">
      <xdr:nvSpPr>
        <xdr:cNvPr id="132" name="人口1人当たり決算額の推移該当値テキスト445"/>
        <xdr:cNvSpPr txBox="1"/>
      </xdr:nvSpPr>
      <xdr:spPr>
        <a:xfrm>
          <a:off x="5740400" y="718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205359</xdr:rowOff>
    </xdr:from>
    <xdr:to>
      <xdr:col>4</xdr:col>
      <xdr:colOff>520700</xdr:colOff>
      <xdr:row>37</xdr:row>
      <xdr:rowOff>306959</xdr:rowOff>
    </xdr:to>
    <xdr:sp macro="" textlink="">
      <xdr:nvSpPr>
        <xdr:cNvPr id="133" name="円/楕円 132"/>
        <xdr:cNvSpPr/>
      </xdr:nvSpPr>
      <xdr:spPr bwMode="auto">
        <a:xfrm>
          <a:off x="4953000" y="733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145686</xdr:rowOff>
    </xdr:from>
    <xdr:ext cx="736600" cy="259045"/>
    <xdr:sp macro="" textlink="">
      <xdr:nvSpPr>
        <xdr:cNvPr id="134" name="テキスト ボックス 133"/>
        <xdr:cNvSpPr txBox="1"/>
      </xdr:nvSpPr>
      <xdr:spPr>
        <a:xfrm>
          <a:off x="4622800" y="709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177116</xdr:rowOff>
    </xdr:from>
    <xdr:to>
      <xdr:col>3</xdr:col>
      <xdr:colOff>955675</xdr:colOff>
      <xdr:row>37</xdr:row>
      <xdr:rowOff>278716</xdr:rowOff>
    </xdr:to>
    <xdr:sp macro="" textlink="">
      <xdr:nvSpPr>
        <xdr:cNvPr id="135" name="円/楕円 134"/>
        <xdr:cNvSpPr/>
      </xdr:nvSpPr>
      <xdr:spPr bwMode="auto">
        <a:xfrm>
          <a:off x="4254500" y="730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117443</xdr:rowOff>
    </xdr:from>
    <xdr:ext cx="762000" cy="259045"/>
    <xdr:sp macro="" textlink="">
      <xdr:nvSpPr>
        <xdr:cNvPr id="136" name="テキスト ボックス 135"/>
        <xdr:cNvSpPr txBox="1"/>
      </xdr:nvSpPr>
      <xdr:spPr>
        <a:xfrm>
          <a:off x="3924300" y="70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53,513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160954</xdr:rowOff>
    </xdr:from>
    <xdr:to>
      <xdr:col>3</xdr:col>
      <xdr:colOff>257175</xdr:colOff>
      <xdr:row>37</xdr:row>
      <xdr:rowOff>262554</xdr:rowOff>
    </xdr:to>
    <xdr:sp macro="" textlink="">
      <xdr:nvSpPr>
        <xdr:cNvPr id="137" name="円/楕円 136"/>
        <xdr:cNvSpPr/>
      </xdr:nvSpPr>
      <xdr:spPr bwMode="auto">
        <a:xfrm>
          <a:off x="3556000" y="728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101281</xdr:rowOff>
    </xdr:from>
    <xdr:ext cx="762000" cy="259045"/>
    <xdr:sp macro="" textlink="">
      <xdr:nvSpPr>
        <xdr:cNvPr id="138" name="テキスト ボックス 137"/>
        <xdr:cNvSpPr txBox="1"/>
      </xdr:nvSpPr>
      <xdr:spPr>
        <a:xfrm>
          <a:off x="3225800" y="70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143782</xdr:rowOff>
    </xdr:from>
    <xdr:to>
      <xdr:col>2</xdr:col>
      <xdr:colOff>692150</xdr:colOff>
      <xdr:row>37</xdr:row>
      <xdr:rowOff>245382</xdr:rowOff>
    </xdr:to>
    <xdr:sp macro="" textlink="">
      <xdr:nvSpPr>
        <xdr:cNvPr id="139" name="円/楕円 138"/>
        <xdr:cNvSpPr/>
      </xdr:nvSpPr>
      <xdr:spPr bwMode="auto">
        <a:xfrm>
          <a:off x="2857500" y="726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84109</xdr:rowOff>
    </xdr:from>
    <xdr:ext cx="762000" cy="259045"/>
    <xdr:sp macro="" textlink="">
      <xdr:nvSpPr>
        <xdr:cNvPr id="140" name="テキスト ボックス 139"/>
        <xdr:cNvSpPr txBox="1"/>
      </xdr:nvSpPr>
      <xdr:spPr>
        <a:xfrm>
          <a:off x="2527300" y="703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22,724
22,675
277.69
15,984,528
15,558,579
425,856
8,761,945
17,694,860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152.5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104165</xdr:rowOff>
    </xdr:from>
    <xdr:to>
      <xdr:col>6</xdr:col>
      <xdr:colOff>511175</xdr:colOff>
      <xdr:row>34</xdr:row>
      <xdr:rowOff>24295</xdr:rowOff>
    </xdr:to>
    <xdr:cxnSp macro="">
      <xdr:nvCxnSpPr>
        <xdr:cNvPr id="61" name="直線コネクタ 60"/>
        <xdr:cNvCxnSpPr/>
      </xdr:nvCxnSpPr>
      <xdr:spPr>
        <a:xfrm flipV="1">
          <a:off x="3797300" y="5762015"/>
          <a:ext cx="838200" cy="9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21793</xdr:rowOff>
    </xdr:from>
    <xdr:to>
      <xdr:col>5</xdr:col>
      <xdr:colOff>358775</xdr:colOff>
      <xdr:row>34</xdr:row>
      <xdr:rowOff>24295</xdr:rowOff>
    </xdr:to>
    <xdr:cxnSp macro="">
      <xdr:nvCxnSpPr>
        <xdr:cNvPr id="64" name="直線コネクタ 63"/>
        <xdr:cNvCxnSpPr/>
      </xdr:nvCxnSpPr>
      <xdr:spPr>
        <a:xfrm>
          <a:off x="2908300" y="5851093"/>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21793</xdr:rowOff>
    </xdr:from>
    <xdr:to>
      <xdr:col>4</xdr:col>
      <xdr:colOff>155575</xdr:colOff>
      <xdr:row>34</xdr:row>
      <xdr:rowOff>46520</xdr:rowOff>
    </xdr:to>
    <xdr:cxnSp macro="">
      <xdr:nvCxnSpPr>
        <xdr:cNvPr id="67" name="直線コネクタ 66"/>
        <xdr:cNvCxnSpPr/>
      </xdr:nvCxnSpPr>
      <xdr:spPr>
        <a:xfrm flipV="1">
          <a:off x="2019300" y="585109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46520</xdr:rowOff>
    </xdr:from>
    <xdr:to>
      <xdr:col>2</xdr:col>
      <xdr:colOff>638175</xdr:colOff>
      <xdr:row>34</xdr:row>
      <xdr:rowOff>69812</xdr:rowOff>
    </xdr:to>
    <xdr:cxnSp macro="">
      <xdr:nvCxnSpPr>
        <xdr:cNvPr id="70" name="直線コネクタ 69"/>
        <xdr:cNvCxnSpPr/>
      </xdr:nvCxnSpPr>
      <xdr:spPr>
        <a:xfrm flipV="1">
          <a:off x="1130300" y="5875820"/>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53365</xdr:rowOff>
    </xdr:from>
    <xdr:to>
      <xdr:col>6</xdr:col>
      <xdr:colOff>561975</xdr:colOff>
      <xdr:row>33</xdr:row>
      <xdr:rowOff>154965</xdr:rowOff>
    </xdr:to>
    <xdr:sp macro="" textlink="">
      <xdr:nvSpPr>
        <xdr:cNvPr id="80" name="円/楕円 79"/>
        <xdr:cNvSpPr/>
      </xdr:nvSpPr>
      <xdr:spPr>
        <a:xfrm>
          <a:off x="4584700" y="57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76242</xdr:rowOff>
    </xdr:from>
    <xdr:ext cx="599010" cy="259045"/>
    <xdr:sp macro="" textlink="">
      <xdr:nvSpPr>
        <xdr:cNvPr id="81" name="人件費該当値テキスト"/>
        <xdr:cNvSpPr txBox="1"/>
      </xdr:nvSpPr>
      <xdr:spPr>
        <a:xfrm>
          <a:off x="4686300" y="55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106,298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144945</xdr:rowOff>
    </xdr:from>
    <xdr:to>
      <xdr:col>5</xdr:col>
      <xdr:colOff>409575</xdr:colOff>
      <xdr:row>34</xdr:row>
      <xdr:rowOff>75095</xdr:rowOff>
    </xdr:to>
    <xdr:sp macro="" textlink="">
      <xdr:nvSpPr>
        <xdr:cNvPr id="82" name="円/楕円 81"/>
        <xdr:cNvSpPr/>
      </xdr:nvSpPr>
      <xdr:spPr>
        <a:xfrm>
          <a:off x="3746500" y="58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91622</xdr:rowOff>
    </xdr:from>
    <xdr:ext cx="534377" cy="259045"/>
    <xdr:sp macro="" textlink="">
      <xdr:nvSpPr>
        <xdr:cNvPr id="83" name="テキスト ボックス 82"/>
        <xdr:cNvSpPr txBox="1"/>
      </xdr:nvSpPr>
      <xdr:spPr>
        <a:xfrm>
          <a:off x="3530111" y="55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142443</xdr:rowOff>
    </xdr:from>
    <xdr:to>
      <xdr:col>4</xdr:col>
      <xdr:colOff>206375</xdr:colOff>
      <xdr:row>34</xdr:row>
      <xdr:rowOff>72593</xdr:rowOff>
    </xdr:to>
    <xdr:sp macro="" textlink="">
      <xdr:nvSpPr>
        <xdr:cNvPr id="84" name="円/楕円 83"/>
        <xdr:cNvSpPr/>
      </xdr:nvSpPr>
      <xdr:spPr>
        <a:xfrm>
          <a:off x="2857500" y="58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89120</xdr:rowOff>
    </xdr:from>
    <xdr:ext cx="534377" cy="259045"/>
    <xdr:sp macro="" textlink="">
      <xdr:nvSpPr>
        <xdr:cNvPr id="85" name="テキスト ボックス 84"/>
        <xdr:cNvSpPr txBox="1"/>
      </xdr:nvSpPr>
      <xdr:spPr>
        <a:xfrm>
          <a:off x="2641111" y="55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167170</xdr:rowOff>
    </xdr:from>
    <xdr:to>
      <xdr:col>3</xdr:col>
      <xdr:colOff>3175</xdr:colOff>
      <xdr:row>34</xdr:row>
      <xdr:rowOff>97320</xdr:rowOff>
    </xdr:to>
    <xdr:sp macro="" textlink="">
      <xdr:nvSpPr>
        <xdr:cNvPr id="86" name="円/楕円 85"/>
        <xdr:cNvSpPr/>
      </xdr:nvSpPr>
      <xdr:spPr>
        <a:xfrm>
          <a:off x="1968500" y="58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113847</xdr:rowOff>
    </xdr:from>
    <xdr:ext cx="534377" cy="259045"/>
    <xdr:sp macro="" textlink="">
      <xdr:nvSpPr>
        <xdr:cNvPr id="87" name="テキスト ボックス 86"/>
        <xdr:cNvSpPr txBox="1"/>
      </xdr:nvSpPr>
      <xdr:spPr>
        <a:xfrm>
          <a:off x="1752111" y="560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19012</xdr:rowOff>
    </xdr:from>
    <xdr:to>
      <xdr:col>1</xdr:col>
      <xdr:colOff>485775</xdr:colOff>
      <xdr:row>34</xdr:row>
      <xdr:rowOff>120612</xdr:rowOff>
    </xdr:to>
    <xdr:sp macro="" textlink="">
      <xdr:nvSpPr>
        <xdr:cNvPr id="88" name="円/楕円 87"/>
        <xdr:cNvSpPr/>
      </xdr:nvSpPr>
      <xdr:spPr>
        <a:xfrm>
          <a:off x="1079500" y="58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137139</xdr:rowOff>
    </xdr:from>
    <xdr:ext cx="534377" cy="259045"/>
    <xdr:sp macro="" textlink="">
      <xdr:nvSpPr>
        <xdr:cNvPr id="89" name="テキスト ボックス 88"/>
        <xdr:cNvSpPr txBox="1"/>
      </xdr:nvSpPr>
      <xdr:spPr>
        <a:xfrm>
          <a:off x="863111" y="562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164097</xdr:rowOff>
    </xdr:from>
    <xdr:to>
      <xdr:col>6</xdr:col>
      <xdr:colOff>511175</xdr:colOff>
      <xdr:row>54</xdr:row>
      <xdr:rowOff>170396</xdr:rowOff>
    </xdr:to>
    <xdr:cxnSp macro="">
      <xdr:nvCxnSpPr>
        <xdr:cNvPr id="119" name="直線コネクタ 118"/>
        <xdr:cNvCxnSpPr/>
      </xdr:nvCxnSpPr>
      <xdr:spPr>
        <a:xfrm flipV="1">
          <a:off x="3797300" y="9422397"/>
          <a:ext cx="8382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170396</xdr:rowOff>
    </xdr:from>
    <xdr:to>
      <xdr:col>5</xdr:col>
      <xdr:colOff>358775</xdr:colOff>
      <xdr:row>55</xdr:row>
      <xdr:rowOff>91008</xdr:rowOff>
    </xdr:to>
    <xdr:cxnSp macro="">
      <xdr:nvCxnSpPr>
        <xdr:cNvPr id="122" name="直線コネクタ 121"/>
        <xdr:cNvCxnSpPr/>
      </xdr:nvCxnSpPr>
      <xdr:spPr>
        <a:xfrm flipV="1">
          <a:off x="2908300" y="9428696"/>
          <a:ext cx="889000" cy="9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91008</xdr:rowOff>
    </xdr:from>
    <xdr:to>
      <xdr:col>4</xdr:col>
      <xdr:colOff>155575</xdr:colOff>
      <xdr:row>55</xdr:row>
      <xdr:rowOff>137401</xdr:rowOff>
    </xdr:to>
    <xdr:cxnSp macro="">
      <xdr:nvCxnSpPr>
        <xdr:cNvPr id="125" name="直線コネクタ 124"/>
        <xdr:cNvCxnSpPr/>
      </xdr:nvCxnSpPr>
      <xdr:spPr>
        <a:xfrm flipV="1">
          <a:off x="2019300" y="9520758"/>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137401</xdr:rowOff>
    </xdr:from>
    <xdr:to>
      <xdr:col>2</xdr:col>
      <xdr:colOff>638175</xdr:colOff>
      <xdr:row>56</xdr:row>
      <xdr:rowOff>9792</xdr:rowOff>
    </xdr:to>
    <xdr:cxnSp macro="">
      <xdr:nvCxnSpPr>
        <xdr:cNvPr id="128" name="直線コネクタ 127"/>
        <xdr:cNvCxnSpPr/>
      </xdr:nvCxnSpPr>
      <xdr:spPr>
        <a:xfrm flipV="1">
          <a:off x="1130300" y="9567151"/>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113297</xdr:rowOff>
    </xdr:from>
    <xdr:to>
      <xdr:col>6</xdr:col>
      <xdr:colOff>561975</xdr:colOff>
      <xdr:row>55</xdr:row>
      <xdr:rowOff>43447</xdr:rowOff>
    </xdr:to>
    <xdr:sp macro="" textlink="">
      <xdr:nvSpPr>
        <xdr:cNvPr id="138" name="円/楕円 137"/>
        <xdr:cNvSpPr/>
      </xdr:nvSpPr>
      <xdr:spPr>
        <a:xfrm>
          <a:off x="4584700" y="93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136174</xdr:rowOff>
    </xdr:from>
    <xdr:ext cx="534377" cy="259045"/>
    <xdr:sp macro="" textlink="">
      <xdr:nvSpPr>
        <xdr:cNvPr id="139" name="物件費該当値テキスト"/>
        <xdr:cNvSpPr txBox="1"/>
      </xdr:nvSpPr>
      <xdr:spPr>
        <a:xfrm>
          <a:off x="4686300" y="92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88,079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119596</xdr:rowOff>
    </xdr:from>
    <xdr:to>
      <xdr:col>5</xdr:col>
      <xdr:colOff>409575</xdr:colOff>
      <xdr:row>55</xdr:row>
      <xdr:rowOff>49746</xdr:rowOff>
    </xdr:to>
    <xdr:sp macro="" textlink="">
      <xdr:nvSpPr>
        <xdr:cNvPr id="140" name="円/楕円 139"/>
        <xdr:cNvSpPr/>
      </xdr:nvSpPr>
      <xdr:spPr>
        <a:xfrm>
          <a:off x="3746500" y="93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66273</xdr:rowOff>
    </xdr:from>
    <xdr:ext cx="534377" cy="259045"/>
    <xdr:sp macro="" textlink="">
      <xdr:nvSpPr>
        <xdr:cNvPr id="141" name="テキスト ボックス 140"/>
        <xdr:cNvSpPr txBox="1"/>
      </xdr:nvSpPr>
      <xdr:spPr>
        <a:xfrm>
          <a:off x="3530111" y="91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40208</xdr:rowOff>
    </xdr:from>
    <xdr:to>
      <xdr:col>4</xdr:col>
      <xdr:colOff>206375</xdr:colOff>
      <xdr:row>55</xdr:row>
      <xdr:rowOff>141808</xdr:rowOff>
    </xdr:to>
    <xdr:sp macro="" textlink="">
      <xdr:nvSpPr>
        <xdr:cNvPr id="142" name="円/楕円 141"/>
        <xdr:cNvSpPr/>
      </xdr:nvSpPr>
      <xdr:spPr>
        <a:xfrm>
          <a:off x="2857500" y="94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158335</xdr:rowOff>
    </xdr:from>
    <xdr:ext cx="534377" cy="259045"/>
    <xdr:sp macro="" textlink="">
      <xdr:nvSpPr>
        <xdr:cNvPr id="143" name="テキスト ボックス 142"/>
        <xdr:cNvSpPr txBox="1"/>
      </xdr:nvSpPr>
      <xdr:spPr>
        <a:xfrm>
          <a:off x="2641111" y="92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86601</xdr:rowOff>
    </xdr:from>
    <xdr:to>
      <xdr:col>3</xdr:col>
      <xdr:colOff>3175</xdr:colOff>
      <xdr:row>56</xdr:row>
      <xdr:rowOff>16751</xdr:rowOff>
    </xdr:to>
    <xdr:sp macro="" textlink="">
      <xdr:nvSpPr>
        <xdr:cNvPr id="144" name="円/楕円 143"/>
        <xdr:cNvSpPr/>
      </xdr:nvSpPr>
      <xdr:spPr>
        <a:xfrm>
          <a:off x="1968500" y="95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33278</xdr:rowOff>
    </xdr:from>
    <xdr:ext cx="534377" cy="259045"/>
    <xdr:sp macro="" textlink="">
      <xdr:nvSpPr>
        <xdr:cNvPr id="145" name="テキスト ボックス 144"/>
        <xdr:cNvSpPr txBox="1"/>
      </xdr:nvSpPr>
      <xdr:spPr>
        <a:xfrm>
          <a:off x="1752111" y="92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130442</xdr:rowOff>
    </xdr:from>
    <xdr:to>
      <xdr:col>1</xdr:col>
      <xdr:colOff>485775</xdr:colOff>
      <xdr:row>56</xdr:row>
      <xdr:rowOff>60592</xdr:rowOff>
    </xdr:to>
    <xdr:sp macro="" textlink="">
      <xdr:nvSpPr>
        <xdr:cNvPr id="146" name="円/楕円 145"/>
        <xdr:cNvSpPr/>
      </xdr:nvSpPr>
      <xdr:spPr>
        <a:xfrm>
          <a:off x="1079500" y="9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77119</xdr:rowOff>
    </xdr:from>
    <xdr:ext cx="534377" cy="259045"/>
    <xdr:sp macro="" textlink="">
      <xdr:nvSpPr>
        <xdr:cNvPr id="147" name="テキスト ボックス 146"/>
        <xdr:cNvSpPr txBox="1"/>
      </xdr:nvSpPr>
      <xdr:spPr>
        <a:xfrm>
          <a:off x="863111" y="93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53779</xdr:rowOff>
    </xdr:from>
    <xdr:to>
      <xdr:col>6</xdr:col>
      <xdr:colOff>511175</xdr:colOff>
      <xdr:row>73</xdr:row>
      <xdr:rowOff>89343</xdr:rowOff>
    </xdr:to>
    <xdr:cxnSp macro="">
      <xdr:nvCxnSpPr>
        <xdr:cNvPr id="178" name="直線コネクタ 177"/>
        <xdr:cNvCxnSpPr/>
      </xdr:nvCxnSpPr>
      <xdr:spPr>
        <a:xfrm>
          <a:off x="3797300" y="12569629"/>
          <a:ext cx="8382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53779</xdr:rowOff>
    </xdr:from>
    <xdr:to>
      <xdr:col>5</xdr:col>
      <xdr:colOff>358775</xdr:colOff>
      <xdr:row>74</xdr:row>
      <xdr:rowOff>126474</xdr:rowOff>
    </xdr:to>
    <xdr:cxnSp macro="">
      <xdr:nvCxnSpPr>
        <xdr:cNvPr id="181" name="直線コネクタ 180"/>
        <xdr:cNvCxnSpPr/>
      </xdr:nvCxnSpPr>
      <xdr:spPr>
        <a:xfrm flipV="1">
          <a:off x="2908300" y="12569629"/>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56032</xdr:rowOff>
    </xdr:from>
    <xdr:to>
      <xdr:col>4</xdr:col>
      <xdr:colOff>155575</xdr:colOff>
      <xdr:row>74</xdr:row>
      <xdr:rowOff>126474</xdr:rowOff>
    </xdr:to>
    <xdr:cxnSp macro="">
      <xdr:nvCxnSpPr>
        <xdr:cNvPr id="184" name="直線コネクタ 183"/>
        <xdr:cNvCxnSpPr/>
      </xdr:nvCxnSpPr>
      <xdr:spPr>
        <a:xfrm>
          <a:off x="2019300" y="12743332"/>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157890</xdr:rowOff>
    </xdr:from>
    <xdr:to>
      <xdr:col>2</xdr:col>
      <xdr:colOff>638175</xdr:colOff>
      <xdr:row>74</xdr:row>
      <xdr:rowOff>56032</xdr:rowOff>
    </xdr:to>
    <xdr:cxnSp macro="">
      <xdr:nvCxnSpPr>
        <xdr:cNvPr id="187" name="直線コネクタ 186"/>
        <xdr:cNvCxnSpPr/>
      </xdr:nvCxnSpPr>
      <xdr:spPr>
        <a:xfrm>
          <a:off x="1130300" y="12673740"/>
          <a:ext cx="8890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38543</xdr:rowOff>
    </xdr:from>
    <xdr:to>
      <xdr:col>6</xdr:col>
      <xdr:colOff>561975</xdr:colOff>
      <xdr:row>73</xdr:row>
      <xdr:rowOff>140143</xdr:rowOff>
    </xdr:to>
    <xdr:sp macro="" textlink="">
      <xdr:nvSpPr>
        <xdr:cNvPr id="197" name="円/楕円 196"/>
        <xdr:cNvSpPr/>
      </xdr:nvSpPr>
      <xdr:spPr>
        <a:xfrm>
          <a:off x="4584700" y="125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61420</xdr:rowOff>
    </xdr:from>
    <xdr:ext cx="534377" cy="259045"/>
    <xdr:sp macro="" textlink="">
      <xdr:nvSpPr>
        <xdr:cNvPr id="198" name="維持補修費該当値テキスト"/>
        <xdr:cNvSpPr txBox="1"/>
      </xdr:nvSpPr>
      <xdr:spPr>
        <a:xfrm>
          <a:off x="4686300" y="124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2979</xdr:rowOff>
    </xdr:from>
    <xdr:to>
      <xdr:col>5</xdr:col>
      <xdr:colOff>409575</xdr:colOff>
      <xdr:row>73</xdr:row>
      <xdr:rowOff>104579</xdr:rowOff>
    </xdr:to>
    <xdr:sp macro="" textlink="">
      <xdr:nvSpPr>
        <xdr:cNvPr id="199" name="円/楕円 198"/>
        <xdr:cNvSpPr/>
      </xdr:nvSpPr>
      <xdr:spPr>
        <a:xfrm>
          <a:off x="3746500" y="1251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121106</xdr:rowOff>
    </xdr:from>
    <xdr:ext cx="534377" cy="259045"/>
    <xdr:sp macro="" textlink="">
      <xdr:nvSpPr>
        <xdr:cNvPr id="200" name="テキスト ボックス 199"/>
        <xdr:cNvSpPr txBox="1"/>
      </xdr:nvSpPr>
      <xdr:spPr>
        <a:xfrm>
          <a:off x="3530111" y="1229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75674</xdr:rowOff>
    </xdr:from>
    <xdr:to>
      <xdr:col>4</xdr:col>
      <xdr:colOff>206375</xdr:colOff>
      <xdr:row>75</xdr:row>
      <xdr:rowOff>5824</xdr:rowOff>
    </xdr:to>
    <xdr:sp macro="" textlink="">
      <xdr:nvSpPr>
        <xdr:cNvPr id="201" name="円/楕円 200"/>
        <xdr:cNvSpPr/>
      </xdr:nvSpPr>
      <xdr:spPr>
        <a:xfrm>
          <a:off x="2857500" y="127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22351</xdr:rowOff>
    </xdr:from>
    <xdr:ext cx="534377" cy="259045"/>
    <xdr:sp macro="" textlink="">
      <xdr:nvSpPr>
        <xdr:cNvPr id="202" name="テキスト ボックス 201"/>
        <xdr:cNvSpPr txBox="1"/>
      </xdr:nvSpPr>
      <xdr:spPr>
        <a:xfrm>
          <a:off x="2641111" y="125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5232</xdr:rowOff>
    </xdr:from>
    <xdr:to>
      <xdr:col>3</xdr:col>
      <xdr:colOff>3175</xdr:colOff>
      <xdr:row>74</xdr:row>
      <xdr:rowOff>106832</xdr:rowOff>
    </xdr:to>
    <xdr:sp macro="" textlink="">
      <xdr:nvSpPr>
        <xdr:cNvPr id="203" name="円/楕円 202"/>
        <xdr:cNvSpPr/>
      </xdr:nvSpPr>
      <xdr:spPr>
        <a:xfrm>
          <a:off x="1968500" y="126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123359</xdr:rowOff>
    </xdr:from>
    <xdr:ext cx="534377" cy="259045"/>
    <xdr:sp macro="" textlink="">
      <xdr:nvSpPr>
        <xdr:cNvPr id="204" name="テキスト ボックス 203"/>
        <xdr:cNvSpPr txBox="1"/>
      </xdr:nvSpPr>
      <xdr:spPr>
        <a:xfrm>
          <a:off x="1752111" y="124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107090</xdr:rowOff>
    </xdr:from>
    <xdr:to>
      <xdr:col>1</xdr:col>
      <xdr:colOff>485775</xdr:colOff>
      <xdr:row>74</xdr:row>
      <xdr:rowOff>37240</xdr:rowOff>
    </xdr:to>
    <xdr:sp macro="" textlink="">
      <xdr:nvSpPr>
        <xdr:cNvPr id="205" name="円/楕円 204"/>
        <xdr:cNvSpPr/>
      </xdr:nvSpPr>
      <xdr:spPr>
        <a:xfrm>
          <a:off x="1079500" y="126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53767</xdr:rowOff>
    </xdr:from>
    <xdr:ext cx="534377" cy="259045"/>
    <xdr:sp macro="" textlink="">
      <xdr:nvSpPr>
        <xdr:cNvPr id="206" name="テキスト ボックス 205"/>
        <xdr:cNvSpPr txBox="1"/>
      </xdr:nvSpPr>
      <xdr:spPr>
        <a:xfrm>
          <a:off x="863111" y="1239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101042</xdr:rowOff>
    </xdr:from>
    <xdr:to>
      <xdr:col>6</xdr:col>
      <xdr:colOff>511175</xdr:colOff>
      <xdr:row>94</xdr:row>
      <xdr:rowOff>165709</xdr:rowOff>
    </xdr:to>
    <xdr:cxnSp macro="">
      <xdr:nvCxnSpPr>
        <xdr:cNvPr id="236" name="直線コネクタ 235"/>
        <xdr:cNvCxnSpPr/>
      </xdr:nvCxnSpPr>
      <xdr:spPr>
        <a:xfrm flipV="1">
          <a:off x="3797300" y="16217342"/>
          <a:ext cx="8382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165709</xdr:rowOff>
    </xdr:from>
    <xdr:to>
      <xdr:col>5</xdr:col>
      <xdr:colOff>358775</xdr:colOff>
      <xdr:row>95</xdr:row>
      <xdr:rowOff>34189</xdr:rowOff>
    </xdr:to>
    <xdr:cxnSp macro="">
      <xdr:nvCxnSpPr>
        <xdr:cNvPr id="239" name="直線コネクタ 238"/>
        <xdr:cNvCxnSpPr/>
      </xdr:nvCxnSpPr>
      <xdr:spPr>
        <a:xfrm flipV="1">
          <a:off x="2908300" y="16282009"/>
          <a:ext cx="8890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34189</xdr:rowOff>
    </xdr:from>
    <xdr:to>
      <xdr:col>4</xdr:col>
      <xdr:colOff>155575</xdr:colOff>
      <xdr:row>95</xdr:row>
      <xdr:rowOff>54966</xdr:rowOff>
    </xdr:to>
    <xdr:cxnSp macro="">
      <xdr:nvCxnSpPr>
        <xdr:cNvPr id="242" name="直線コネクタ 241"/>
        <xdr:cNvCxnSpPr/>
      </xdr:nvCxnSpPr>
      <xdr:spPr>
        <a:xfrm flipV="1">
          <a:off x="2019300" y="16321939"/>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54966</xdr:rowOff>
    </xdr:from>
    <xdr:to>
      <xdr:col>2</xdr:col>
      <xdr:colOff>638175</xdr:colOff>
      <xdr:row>95</xdr:row>
      <xdr:rowOff>85764</xdr:rowOff>
    </xdr:to>
    <xdr:cxnSp macro="">
      <xdr:nvCxnSpPr>
        <xdr:cNvPr id="245" name="直線コネクタ 244"/>
        <xdr:cNvCxnSpPr/>
      </xdr:nvCxnSpPr>
      <xdr:spPr>
        <a:xfrm flipV="1">
          <a:off x="1130300" y="16342716"/>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50242</xdr:rowOff>
    </xdr:from>
    <xdr:to>
      <xdr:col>6</xdr:col>
      <xdr:colOff>561975</xdr:colOff>
      <xdr:row>94</xdr:row>
      <xdr:rowOff>151842</xdr:rowOff>
    </xdr:to>
    <xdr:sp macro="" textlink="">
      <xdr:nvSpPr>
        <xdr:cNvPr id="255" name="円/楕円 254"/>
        <xdr:cNvSpPr/>
      </xdr:nvSpPr>
      <xdr:spPr>
        <a:xfrm>
          <a:off x="4584700" y="161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73119</xdr:rowOff>
    </xdr:from>
    <xdr:ext cx="599010" cy="259045"/>
    <xdr:sp macro="" textlink="">
      <xdr:nvSpPr>
        <xdr:cNvPr id="256" name="扶助費該当値テキスト"/>
        <xdr:cNvSpPr txBox="1"/>
      </xdr:nvSpPr>
      <xdr:spPr>
        <a:xfrm>
          <a:off x="4686300" y="1601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123,044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114909</xdr:rowOff>
    </xdr:from>
    <xdr:to>
      <xdr:col>5</xdr:col>
      <xdr:colOff>409575</xdr:colOff>
      <xdr:row>95</xdr:row>
      <xdr:rowOff>45059</xdr:rowOff>
    </xdr:to>
    <xdr:sp macro="" textlink="">
      <xdr:nvSpPr>
        <xdr:cNvPr id="257" name="円/楕円 256"/>
        <xdr:cNvSpPr/>
      </xdr:nvSpPr>
      <xdr:spPr>
        <a:xfrm>
          <a:off x="3746500" y="162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61586</xdr:rowOff>
    </xdr:from>
    <xdr:ext cx="599010" cy="259045"/>
    <xdr:sp macro="" textlink="">
      <xdr:nvSpPr>
        <xdr:cNvPr id="258" name="テキスト ボックス 257"/>
        <xdr:cNvSpPr txBox="1"/>
      </xdr:nvSpPr>
      <xdr:spPr>
        <a:xfrm>
          <a:off x="3497794" y="1600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117,952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154839</xdr:rowOff>
    </xdr:from>
    <xdr:to>
      <xdr:col>4</xdr:col>
      <xdr:colOff>206375</xdr:colOff>
      <xdr:row>95</xdr:row>
      <xdr:rowOff>84989</xdr:rowOff>
    </xdr:to>
    <xdr:sp macro="" textlink="">
      <xdr:nvSpPr>
        <xdr:cNvPr id="259" name="円/楕円 258"/>
        <xdr:cNvSpPr/>
      </xdr:nvSpPr>
      <xdr:spPr>
        <a:xfrm>
          <a:off x="2857500" y="162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101516</xdr:rowOff>
    </xdr:from>
    <xdr:ext cx="599010" cy="259045"/>
    <xdr:sp macro="" textlink="">
      <xdr:nvSpPr>
        <xdr:cNvPr id="260" name="テキスト ボックス 259"/>
        <xdr:cNvSpPr txBox="1"/>
      </xdr:nvSpPr>
      <xdr:spPr>
        <a:xfrm>
          <a:off x="2608794" y="160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114,808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4166</xdr:rowOff>
    </xdr:from>
    <xdr:to>
      <xdr:col>3</xdr:col>
      <xdr:colOff>3175</xdr:colOff>
      <xdr:row>95</xdr:row>
      <xdr:rowOff>105766</xdr:rowOff>
    </xdr:to>
    <xdr:sp macro="" textlink="">
      <xdr:nvSpPr>
        <xdr:cNvPr id="261" name="円/楕円 260"/>
        <xdr:cNvSpPr/>
      </xdr:nvSpPr>
      <xdr:spPr>
        <a:xfrm>
          <a:off x="1968500" y="162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122293</xdr:rowOff>
    </xdr:from>
    <xdr:ext cx="599010" cy="259045"/>
    <xdr:sp macro="" textlink="">
      <xdr:nvSpPr>
        <xdr:cNvPr id="262" name="テキスト ボックス 261"/>
        <xdr:cNvSpPr txBox="1"/>
      </xdr:nvSpPr>
      <xdr:spPr>
        <a:xfrm>
          <a:off x="1719794" y="1606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34964</xdr:rowOff>
    </xdr:from>
    <xdr:to>
      <xdr:col>1</xdr:col>
      <xdr:colOff>485775</xdr:colOff>
      <xdr:row>95</xdr:row>
      <xdr:rowOff>136564</xdr:rowOff>
    </xdr:to>
    <xdr:sp macro="" textlink="">
      <xdr:nvSpPr>
        <xdr:cNvPr id="263" name="円/楕円 262"/>
        <xdr:cNvSpPr/>
      </xdr:nvSpPr>
      <xdr:spPr>
        <a:xfrm>
          <a:off x="1079500" y="163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153091</xdr:rowOff>
    </xdr:from>
    <xdr:ext cx="599010" cy="259045"/>
    <xdr:sp macro="" textlink="">
      <xdr:nvSpPr>
        <xdr:cNvPr id="264" name="テキスト ボックス 263"/>
        <xdr:cNvSpPr txBox="1"/>
      </xdr:nvSpPr>
      <xdr:spPr>
        <a:xfrm>
          <a:off x="830794" y="160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105982</xdr:rowOff>
    </xdr:from>
    <xdr:to>
      <xdr:col>15</xdr:col>
      <xdr:colOff>180975</xdr:colOff>
      <xdr:row>36</xdr:row>
      <xdr:rowOff>4045</xdr:rowOff>
    </xdr:to>
    <xdr:cxnSp macro="">
      <xdr:nvCxnSpPr>
        <xdr:cNvPr id="297" name="直線コネクタ 296"/>
        <xdr:cNvCxnSpPr/>
      </xdr:nvCxnSpPr>
      <xdr:spPr>
        <a:xfrm>
          <a:off x="9639300" y="5935282"/>
          <a:ext cx="838200" cy="2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105982</xdr:rowOff>
    </xdr:from>
    <xdr:to>
      <xdr:col>14</xdr:col>
      <xdr:colOff>28575</xdr:colOff>
      <xdr:row>35</xdr:row>
      <xdr:rowOff>119555</xdr:rowOff>
    </xdr:to>
    <xdr:cxnSp macro="">
      <xdr:nvCxnSpPr>
        <xdr:cNvPr id="300" name="直線コネクタ 299"/>
        <xdr:cNvCxnSpPr/>
      </xdr:nvCxnSpPr>
      <xdr:spPr>
        <a:xfrm flipV="1">
          <a:off x="8750300" y="5935282"/>
          <a:ext cx="889000" cy="18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119555</xdr:rowOff>
    </xdr:from>
    <xdr:to>
      <xdr:col>12</xdr:col>
      <xdr:colOff>511175</xdr:colOff>
      <xdr:row>36</xdr:row>
      <xdr:rowOff>147053</xdr:rowOff>
    </xdr:to>
    <xdr:cxnSp macro="">
      <xdr:nvCxnSpPr>
        <xdr:cNvPr id="303" name="直線コネクタ 302"/>
        <xdr:cNvCxnSpPr/>
      </xdr:nvCxnSpPr>
      <xdr:spPr>
        <a:xfrm flipV="1">
          <a:off x="7861300" y="6120305"/>
          <a:ext cx="889000" cy="19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147053</xdr:rowOff>
    </xdr:from>
    <xdr:to>
      <xdr:col>11</xdr:col>
      <xdr:colOff>307975</xdr:colOff>
      <xdr:row>36</xdr:row>
      <xdr:rowOff>157350</xdr:rowOff>
    </xdr:to>
    <xdr:cxnSp macro="">
      <xdr:nvCxnSpPr>
        <xdr:cNvPr id="306" name="直線コネクタ 305"/>
        <xdr:cNvCxnSpPr/>
      </xdr:nvCxnSpPr>
      <xdr:spPr>
        <a:xfrm flipV="1">
          <a:off x="6972300" y="631925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124695</xdr:rowOff>
    </xdr:from>
    <xdr:to>
      <xdr:col>15</xdr:col>
      <xdr:colOff>231775</xdr:colOff>
      <xdr:row>36</xdr:row>
      <xdr:rowOff>54845</xdr:rowOff>
    </xdr:to>
    <xdr:sp macro="" textlink="">
      <xdr:nvSpPr>
        <xdr:cNvPr id="316" name="円/楕円 315"/>
        <xdr:cNvSpPr/>
      </xdr:nvSpPr>
      <xdr:spPr>
        <a:xfrm>
          <a:off x="10426700" y="61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147572</xdr:rowOff>
    </xdr:from>
    <xdr:ext cx="534377" cy="259045"/>
    <xdr:sp macro="" textlink="">
      <xdr:nvSpPr>
        <xdr:cNvPr id="317" name="補助費等該当値テキスト"/>
        <xdr:cNvSpPr txBox="1"/>
      </xdr:nvSpPr>
      <xdr:spPr>
        <a:xfrm>
          <a:off x="10528300" y="59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68,242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55182</xdr:rowOff>
    </xdr:from>
    <xdr:to>
      <xdr:col>14</xdr:col>
      <xdr:colOff>79375</xdr:colOff>
      <xdr:row>34</xdr:row>
      <xdr:rowOff>156782</xdr:rowOff>
    </xdr:to>
    <xdr:sp macro="" textlink="">
      <xdr:nvSpPr>
        <xdr:cNvPr id="318" name="円/楕円 317"/>
        <xdr:cNvSpPr/>
      </xdr:nvSpPr>
      <xdr:spPr>
        <a:xfrm>
          <a:off x="9588500" y="58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1859</xdr:rowOff>
    </xdr:from>
    <xdr:ext cx="534377" cy="259045"/>
    <xdr:sp macro="" textlink="">
      <xdr:nvSpPr>
        <xdr:cNvPr id="319" name="テキスト ボックス 318"/>
        <xdr:cNvSpPr txBox="1"/>
      </xdr:nvSpPr>
      <xdr:spPr>
        <a:xfrm>
          <a:off x="9372111" y="565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68755</xdr:rowOff>
    </xdr:from>
    <xdr:to>
      <xdr:col>12</xdr:col>
      <xdr:colOff>561975</xdr:colOff>
      <xdr:row>35</xdr:row>
      <xdr:rowOff>170355</xdr:rowOff>
    </xdr:to>
    <xdr:sp macro="" textlink="">
      <xdr:nvSpPr>
        <xdr:cNvPr id="320" name="円/楕円 319"/>
        <xdr:cNvSpPr/>
      </xdr:nvSpPr>
      <xdr:spPr>
        <a:xfrm>
          <a:off x="8699500" y="60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15432</xdr:rowOff>
    </xdr:from>
    <xdr:ext cx="534377" cy="259045"/>
    <xdr:sp macro="" textlink="">
      <xdr:nvSpPr>
        <xdr:cNvPr id="321" name="テキスト ボックス 320"/>
        <xdr:cNvSpPr txBox="1"/>
      </xdr:nvSpPr>
      <xdr:spPr>
        <a:xfrm>
          <a:off x="8483111" y="5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96253</xdr:rowOff>
    </xdr:from>
    <xdr:to>
      <xdr:col>11</xdr:col>
      <xdr:colOff>358775</xdr:colOff>
      <xdr:row>37</xdr:row>
      <xdr:rowOff>26403</xdr:rowOff>
    </xdr:to>
    <xdr:sp macro="" textlink="">
      <xdr:nvSpPr>
        <xdr:cNvPr id="322" name="円/楕円 321"/>
        <xdr:cNvSpPr/>
      </xdr:nvSpPr>
      <xdr:spPr>
        <a:xfrm>
          <a:off x="7810500" y="62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17530</xdr:rowOff>
    </xdr:from>
    <xdr:ext cx="534377" cy="259045"/>
    <xdr:sp macro="" textlink="">
      <xdr:nvSpPr>
        <xdr:cNvPr id="323" name="テキスト ボックス 322"/>
        <xdr:cNvSpPr txBox="1"/>
      </xdr:nvSpPr>
      <xdr:spPr>
        <a:xfrm>
          <a:off x="7594111" y="63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106550</xdr:rowOff>
    </xdr:from>
    <xdr:to>
      <xdr:col>10</xdr:col>
      <xdr:colOff>155575</xdr:colOff>
      <xdr:row>37</xdr:row>
      <xdr:rowOff>36700</xdr:rowOff>
    </xdr:to>
    <xdr:sp macro="" textlink="">
      <xdr:nvSpPr>
        <xdr:cNvPr id="324" name="円/楕円 323"/>
        <xdr:cNvSpPr/>
      </xdr:nvSpPr>
      <xdr:spPr>
        <a:xfrm>
          <a:off x="6921500" y="62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27827</xdr:rowOff>
    </xdr:from>
    <xdr:ext cx="534377" cy="259045"/>
    <xdr:sp macro="" textlink="">
      <xdr:nvSpPr>
        <xdr:cNvPr id="325" name="テキスト ボックス 324"/>
        <xdr:cNvSpPr txBox="1"/>
      </xdr:nvSpPr>
      <xdr:spPr>
        <a:xfrm>
          <a:off x="6705111" y="63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50071</xdr:rowOff>
    </xdr:from>
    <xdr:to>
      <xdr:col>15</xdr:col>
      <xdr:colOff>180975</xdr:colOff>
      <xdr:row>57</xdr:row>
      <xdr:rowOff>113411</xdr:rowOff>
    </xdr:to>
    <xdr:cxnSp macro="">
      <xdr:nvCxnSpPr>
        <xdr:cNvPr id="352" name="直線コネクタ 351"/>
        <xdr:cNvCxnSpPr/>
      </xdr:nvCxnSpPr>
      <xdr:spPr>
        <a:xfrm>
          <a:off x="9639300" y="9822721"/>
          <a:ext cx="838200" cy="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146307</xdr:rowOff>
    </xdr:from>
    <xdr:to>
      <xdr:col>14</xdr:col>
      <xdr:colOff>28575</xdr:colOff>
      <xdr:row>57</xdr:row>
      <xdr:rowOff>50071</xdr:rowOff>
    </xdr:to>
    <xdr:cxnSp macro="">
      <xdr:nvCxnSpPr>
        <xdr:cNvPr id="355" name="直線コネクタ 354"/>
        <xdr:cNvCxnSpPr/>
      </xdr:nvCxnSpPr>
      <xdr:spPr>
        <a:xfrm>
          <a:off x="8750300" y="9747507"/>
          <a:ext cx="889000" cy="7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146307</xdr:rowOff>
    </xdr:from>
    <xdr:to>
      <xdr:col>12</xdr:col>
      <xdr:colOff>511175</xdr:colOff>
      <xdr:row>57</xdr:row>
      <xdr:rowOff>102840</xdr:rowOff>
    </xdr:to>
    <xdr:cxnSp macro="">
      <xdr:nvCxnSpPr>
        <xdr:cNvPr id="358" name="直線コネクタ 357"/>
        <xdr:cNvCxnSpPr/>
      </xdr:nvCxnSpPr>
      <xdr:spPr>
        <a:xfrm flipV="1">
          <a:off x="7861300" y="9747507"/>
          <a:ext cx="889000" cy="1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102840</xdr:rowOff>
    </xdr:from>
    <xdr:to>
      <xdr:col>11</xdr:col>
      <xdr:colOff>307975</xdr:colOff>
      <xdr:row>57</xdr:row>
      <xdr:rowOff>140253</xdr:rowOff>
    </xdr:to>
    <xdr:cxnSp macro="">
      <xdr:nvCxnSpPr>
        <xdr:cNvPr id="361" name="直線コネクタ 360"/>
        <xdr:cNvCxnSpPr/>
      </xdr:nvCxnSpPr>
      <xdr:spPr>
        <a:xfrm flipV="1">
          <a:off x="6972300" y="9875490"/>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62611</xdr:rowOff>
    </xdr:from>
    <xdr:to>
      <xdr:col>15</xdr:col>
      <xdr:colOff>231775</xdr:colOff>
      <xdr:row>57</xdr:row>
      <xdr:rowOff>164211</xdr:rowOff>
    </xdr:to>
    <xdr:sp macro="" textlink="">
      <xdr:nvSpPr>
        <xdr:cNvPr id="371" name="円/楕円 370"/>
        <xdr:cNvSpPr/>
      </xdr:nvSpPr>
      <xdr:spPr>
        <a:xfrm>
          <a:off x="104267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148988</xdr:rowOff>
    </xdr:from>
    <xdr:ext cx="534377" cy="259045"/>
    <xdr:sp macro="" textlink="">
      <xdr:nvSpPr>
        <xdr:cNvPr id="372" name="普通建設事業費該当値テキスト"/>
        <xdr:cNvSpPr txBox="1"/>
      </xdr:nvSpPr>
      <xdr:spPr>
        <a:xfrm>
          <a:off x="10528300" y="97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43,250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170721</xdr:rowOff>
    </xdr:from>
    <xdr:to>
      <xdr:col>14</xdr:col>
      <xdr:colOff>79375</xdr:colOff>
      <xdr:row>57</xdr:row>
      <xdr:rowOff>100871</xdr:rowOff>
    </xdr:to>
    <xdr:sp macro="" textlink="">
      <xdr:nvSpPr>
        <xdr:cNvPr id="373" name="円/楕円 372"/>
        <xdr:cNvSpPr/>
      </xdr:nvSpPr>
      <xdr:spPr>
        <a:xfrm>
          <a:off x="9588500" y="97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91998</xdr:rowOff>
    </xdr:from>
    <xdr:ext cx="534377" cy="259045"/>
    <xdr:sp macro="" textlink="">
      <xdr:nvSpPr>
        <xdr:cNvPr id="374" name="テキスト ボックス 373"/>
        <xdr:cNvSpPr txBox="1"/>
      </xdr:nvSpPr>
      <xdr:spPr>
        <a:xfrm>
          <a:off x="9372111" y="9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95507</xdr:rowOff>
    </xdr:from>
    <xdr:to>
      <xdr:col>12</xdr:col>
      <xdr:colOff>561975</xdr:colOff>
      <xdr:row>57</xdr:row>
      <xdr:rowOff>25657</xdr:rowOff>
    </xdr:to>
    <xdr:sp macro="" textlink="">
      <xdr:nvSpPr>
        <xdr:cNvPr id="375" name="円/楕円 374"/>
        <xdr:cNvSpPr/>
      </xdr:nvSpPr>
      <xdr:spPr>
        <a:xfrm>
          <a:off x="8699500" y="96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16784</xdr:rowOff>
    </xdr:from>
    <xdr:ext cx="534377" cy="259045"/>
    <xdr:sp macro="" textlink="">
      <xdr:nvSpPr>
        <xdr:cNvPr id="376" name="テキスト ボックス 375"/>
        <xdr:cNvSpPr txBox="1"/>
      </xdr:nvSpPr>
      <xdr:spPr>
        <a:xfrm>
          <a:off x="8483111" y="97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52040</xdr:rowOff>
    </xdr:from>
    <xdr:to>
      <xdr:col>11</xdr:col>
      <xdr:colOff>358775</xdr:colOff>
      <xdr:row>57</xdr:row>
      <xdr:rowOff>153640</xdr:rowOff>
    </xdr:to>
    <xdr:sp macro="" textlink="">
      <xdr:nvSpPr>
        <xdr:cNvPr id="377" name="円/楕円 376"/>
        <xdr:cNvSpPr/>
      </xdr:nvSpPr>
      <xdr:spPr>
        <a:xfrm>
          <a:off x="7810500" y="98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144767</xdr:rowOff>
    </xdr:from>
    <xdr:ext cx="534377" cy="259045"/>
    <xdr:sp macro="" textlink="">
      <xdr:nvSpPr>
        <xdr:cNvPr id="378" name="テキスト ボックス 377"/>
        <xdr:cNvSpPr txBox="1"/>
      </xdr:nvSpPr>
      <xdr:spPr>
        <a:xfrm>
          <a:off x="7594111" y="99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89453</xdr:rowOff>
    </xdr:from>
    <xdr:to>
      <xdr:col>10</xdr:col>
      <xdr:colOff>155575</xdr:colOff>
      <xdr:row>58</xdr:row>
      <xdr:rowOff>19603</xdr:rowOff>
    </xdr:to>
    <xdr:sp macro="" textlink="">
      <xdr:nvSpPr>
        <xdr:cNvPr id="379" name="円/楕円 378"/>
        <xdr:cNvSpPr/>
      </xdr:nvSpPr>
      <xdr:spPr>
        <a:xfrm>
          <a:off x="6921500" y="98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10730</xdr:rowOff>
    </xdr:from>
    <xdr:ext cx="534377" cy="259045"/>
    <xdr:sp macro="" textlink="">
      <xdr:nvSpPr>
        <xdr:cNvPr id="380" name="テキスト ボックス 379"/>
        <xdr:cNvSpPr txBox="1"/>
      </xdr:nvSpPr>
      <xdr:spPr>
        <a:xfrm>
          <a:off x="6705111" y="99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155480</xdr:rowOff>
    </xdr:from>
    <xdr:to>
      <xdr:col>15</xdr:col>
      <xdr:colOff>180975</xdr:colOff>
      <xdr:row>79</xdr:row>
      <xdr:rowOff>23030</xdr:rowOff>
    </xdr:to>
    <xdr:cxnSp macro="">
      <xdr:nvCxnSpPr>
        <xdr:cNvPr id="409" name="直線コネクタ 408"/>
        <xdr:cNvCxnSpPr/>
      </xdr:nvCxnSpPr>
      <xdr:spPr>
        <a:xfrm>
          <a:off x="9639300" y="13357130"/>
          <a:ext cx="838200" cy="2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101127</xdr:rowOff>
    </xdr:from>
    <xdr:to>
      <xdr:col>14</xdr:col>
      <xdr:colOff>28575</xdr:colOff>
      <xdr:row>77</xdr:row>
      <xdr:rowOff>155480</xdr:rowOff>
    </xdr:to>
    <xdr:cxnSp macro="">
      <xdr:nvCxnSpPr>
        <xdr:cNvPr id="412" name="直線コネクタ 411"/>
        <xdr:cNvCxnSpPr/>
      </xdr:nvCxnSpPr>
      <xdr:spPr>
        <a:xfrm>
          <a:off x="8750300" y="13131327"/>
          <a:ext cx="889000" cy="2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143680</xdr:rowOff>
    </xdr:from>
    <xdr:to>
      <xdr:col>15</xdr:col>
      <xdr:colOff>231775</xdr:colOff>
      <xdr:row>79</xdr:row>
      <xdr:rowOff>73830</xdr:rowOff>
    </xdr:to>
    <xdr:sp macro="" textlink="">
      <xdr:nvSpPr>
        <xdr:cNvPr id="422" name="円/楕円 421"/>
        <xdr:cNvSpPr/>
      </xdr:nvSpPr>
      <xdr:spPr>
        <a:xfrm>
          <a:off x="10426700" y="135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58607</xdr:rowOff>
    </xdr:from>
    <xdr:ext cx="469744" cy="259045"/>
    <xdr:sp macro="" textlink="">
      <xdr:nvSpPr>
        <xdr:cNvPr id="423" name="普通建設事業費 （ うち新規整備　）該当値テキスト"/>
        <xdr:cNvSpPr txBox="1"/>
      </xdr:nvSpPr>
      <xdr:spPr>
        <a:xfrm>
          <a:off x="10528300" y="134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104680</xdr:rowOff>
    </xdr:from>
    <xdr:to>
      <xdr:col>14</xdr:col>
      <xdr:colOff>79375</xdr:colOff>
      <xdr:row>78</xdr:row>
      <xdr:rowOff>34830</xdr:rowOff>
    </xdr:to>
    <xdr:sp macro="" textlink="">
      <xdr:nvSpPr>
        <xdr:cNvPr id="424" name="円/楕円 423"/>
        <xdr:cNvSpPr/>
      </xdr:nvSpPr>
      <xdr:spPr>
        <a:xfrm>
          <a:off x="9588500" y="13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25957</xdr:rowOff>
    </xdr:from>
    <xdr:ext cx="534377" cy="259045"/>
    <xdr:sp macro="" textlink="">
      <xdr:nvSpPr>
        <xdr:cNvPr id="425" name="テキスト ボックス 424"/>
        <xdr:cNvSpPr txBox="1"/>
      </xdr:nvSpPr>
      <xdr:spPr>
        <a:xfrm>
          <a:off x="9372111" y="133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50327</xdr:rowOff>
    </xdr:from>
    <xdr:to>
      <xdr:col>12</xdr:col>
      <xdr:colOff>561975</xdr:colOff>
      <xdr:row>76</xdr:row>
      <xdr:rowOff>151927</xdr:rowOff>
    </xdr:to>
    <xdr:sp macro="" textlink="">
      <xdr:nvSpPr>
        <xdr:cNvPr id="426" name="円/楕円 425"/>
        <xdr:cNvSpPr/>
      </xdr:nvSpPr>
      <xdr:spPr>
        <a:xfrm>
          <a:off x="8699500" y="130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168455</xdr:rowOff>
    </xdr:from>
    <xdr:ext cx="534377" cy="259045"/>
    <xdr:sp macro="" textlink="">
      <xdr:nvSpPr>
        <xdr:cNvPr id="427" name="テキスト ボックス 426"/>
        <xdr:cNvSpPr txBox="1"/>
      </xdr:nvSpPr>
      <xdr:spPr>
        <a:xfrm>
          <a:off x="8483111" y="128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150599</xdr:rowOff>
    </xdr:from>
    <xdr:to>
      <xdr:col>15</xdr:col>
      <xdr:colOff>180975</xdr:colOff>
      <xdr:row>97</xdr:row>
      <xdr:rowOff>59336</xdr:rowOff>
    </xdr:to>
    <xdr:cxnSp macro="">
      <xdr:nvCxnSpPr>
        <xdr:cNvPr id="452" name="直線コネクタ 451"/>
        <xdr:cNvCxnSpPr/>
      </xdr:nvCxnSpPr>
      <xdr:spPr>
        <a:xfrm flipV="1">
          <a:off x="9639300" y="16609799"/>
          <a:ext cx="838200" cy="8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59336</xdr:rowOff>
    </xdr:from>
    <xdr:to>
      <xdr:col>14</xdr:col>
      <xdr:colOff>28575</xdr:colOff>
      <xdr:row>98</xdr:row>
      <xdr:rowOff>6358</xdr:rowOff>
    </xdr:to>
    <xdr:cxnSp macro="">
      <xdr:nvCxnSpPr>
        <xdr:cNvPr id="455" name="直線コネクタ 454"/>
        <xdr:cNvCxnSpPr/>
      </xdr:nvCxnSpPr>
      <xdr:spPr>
        <a:xfrm flipV="1">
          <a:off x="8750300" y="16689986"/>
          <a:ext cx="889000" cy="1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99799</xdr:rowOff>
    </xdr:from>
    <xdr:to>
      <xdr:col>15</xdr:col>
      <xdr:colOff>231775</xdr:colOff>
      <xdr:row>97</xdr:row>
      <xdr:rowOff>29949</xdr:rowOff>
    </xdr:to>
    <xdr:sp macro="" textlink="">
      <xdr:nvSpPr>
        <xdr:cNvPr id="465" name="円/楕円 464"/>
        <xdr:cNvSpPr/>
      </xdr:nvSpPr>
      <xdr:spPr>
        <a:xfrm>
          <a:off x="10426700" y="165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78226</xdr:rowOff>
    </xdr:from>
    <xdr:ext cx="534377" cy="259045"/>
    <xdr:sp macro="" textlink="">
      <xdr:nvSpPr>
        <xdr:cNvPr id="466" name="普通建設事業費 （ うち更新整備　）該当値テキスト"/>
        <xdr:cNvSpPr txBox="1"/>
      </xdr:nvSpPr>
      <xdr:spPr>
        <a:xfrm>
          <a:off x="10528300" y="165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8536</xdr:rowOff>
    </xdr:from>
    <xdr:to>
      <xdr:col>14</xdr:col>
      <xdr:colOff>79375</xdr:colOff>
      <xdr:row>97</xdr:row>
      <xdr:rowOff>110136</xdr:rowOff>
    </xdr:to>
    <xdr:sp macro="" textlink="">
      <xdr:nvSpPr>
        <xdr:cNvPr id="467" name="円/楕円 466"/>
        <xdr:cNvSpPr/>
      </xdr:nvSpPr>
      <xdr:spPr>
        <a:xfrm>
          <a:off x="9588500" y="166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101263</xdr:rowOff>
    </xdr:from>
    <xdr:ext cx="534377" cy="259045"/>
    <xdr:sp macro="" textlink="">
      <xdr:nvSpPr>
        <xdr:cNvPr id="468" name="テキスト ボックス 467"/>
        <xdr:cNvSpPr txBox="1"/>
      </xdr:nvSpPr>
      <xdr:spPr>
        <a:xfrm>
          <a:off x="9372111" y="167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127008</xdr:rowOff>
    </xdr:from>
    <xdr:to>
      <xdr:col>12</xdr:col>
      <xdr:colOff>561975</xdr:colOff>
      <xdr:row>98</xdr:row>
      <xdr:rowOff>57158</xdr:rowOff>
    </xdr:to>
    <xdr:sp macro="" textlink="">
      <xdr:nvSpPr>
        <xdr:cNvPr id="469" name="円/楕円 468"/>
        <xdr:cNvSpPr/>
      </xdr:nvSpPr>
      <xdr:spPr>
        <a:xfrm>
          <a:off x="8699500" y="167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48285</xdr:rowOff>
    </xdr:from>
    <xdr:ext cx="469744" cy="259045"/>
    <xdr:sp macro="" textlink="">
      <xdr:nvSpPr>
        <xdr:cNvPr id="470" name="テキスト ボックス 469"/>
        <xdr:cNvSpPr txBox="1"/>
      </xdr:nvSpPr>
      <xdr:spPr>
        <a:xfrm>
          <a:off x="8515427" y="1685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7" name="直線コネクタ 49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0" name="直線コネクタ 49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3" name="直線コネクタ 50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6" name="直線コネクタ 50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6" name="円/楕円 51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0" name="円/楕円 51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1" name="テキスト ボックス 52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2" name="円/楕円 52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3" name="テキスト ボックス 52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4" name="円/楕円 52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5" name="テキスト ボックス 524"/>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17090</xdr:rowOff>
    </xdr:from>
    <xdr:to>
      <xdr:col>23</xdr:col>
      <xdr:colOff>517525</xdr:colOff>
      <xdr:row>77</xdr:row>
      <xdr:rowOff>34745</xdr:rowOff>
    </xdr:to>
    <xdr:cxnSp macro="">
      <xdr:nvCxnSpPr>
        <xdr:cNvPr id="611" name="直線コネクタ 610"/>
        <xdr:cNvCxnSpPr/>
      </xdr:nvCxnSpPr>
      <xdr:spPr>
        <a:xfrm>
          <a:off x="15481300" y="13218740"/>
          <a:ext cx="8382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8556</xdr:rowOff>
    </xdr:from>
    <xdr:to>
      <xdr:col>22</xdr:col>
      <xdr:colOff>365125</xdr:colOff>
      <xdr:row>77</xdr:row>
      <xdr:rowOff>17090</xdr:rowOff>
    </xdr:to>
    <xdr:cxnSp macro="">
      <xdr:nvCxnSpPr>
        <xdr:cNvPr id="614" name="直線コネクタ 613"/>
        <xdr:cNvCxnSpPr/>
      </xdr:nvCxnSpPr>
      <xdr:spPr>
        <a:xfrm>
          <a:off x="14592300" y="1321020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167334</xdr:rowOff>
    </xdr:from>
    <xdr:to>
      <xdr:col>21</xdr:col>
      <xdr:colOff>161925</xdr:colOff>
      <xdr:row>77</xdr:row>
      <xdr:rowOff>8556</xdr:rowOff>
    </xdr:to>
    <xdr:cxnSp macro="">
      <xdr:nvCxnSpPr>
        <xdr:cNvPr id="617" name="直線コネクタ 616"/>
        <xdr:cNvCxnSpPr/>
      </xdr:nvCxnSpPr>
      <xdr:spPr>
        <a:xfrm>
          <a:off x="13703300" y="13197534"/>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167334</xdr:rowOff>
    </xdr:from>
    <xdr:to>
      <xdr:col>19</xdr:col>
      <xdr:colOff>644525</xdr:colOff>
      <xdr:row>77</xdr:row>
      <xdr:rowOff>3431</xdr:rowOff>
    </xdr:to>
    <xdr:cxnSp macro="">
      <xdr:nvCxnSpPr>
        <xdr:cNvPr id="620" name="直線コネクタ 619"/>
        <xdr:cNvCxnSpPr/>
      </xdr:nvCxnSpPr>
      <xdr:spPr>
        <a:xfrm flipV="1">
          <a:off x="12814300" y="13197534"/>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155395</xdr:rowOff>
    </xdr:from>
    <xdr:to>
      <xdr:col>23</xdr:col>
      <xdr:colOff>568325</xdr:colOff>
      <xdr:row>77</xdr:row>
      <xdr:rowOff>85545</xdr:rowOff>
    </xdr:to>
    <xdr:sp macro="" textlink="">
      <xdr:nvSpPr>
        <xdr:cNvPr id="630" name="円/楕円 629"/>
        <xdr:cNvSpPr/>
      </xdr:nvSpPr>
      <xdr:spPr>
        <a:xfrm>
          <a:off x="16268700" y="131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6822</xdr:rowOff>
    </xdr:from>
    <xdr:ext cx="534377" cy="259045"/>
    <xdr:sp macro="" textlink="">
      <xdr:nvSpPr>
        <xdr:cNvPr id="631" name="公債費該当値テキスト"/>
        <xdr:cNvSpPr txBox="1"/>
      </xdr:nvSpPr>
      <xdr:spPr>
        <a:xfrm>
          <a:off x="16370300" y="130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137740</xdr:rowOff>
    </xdr:from>
    <xdr:to>
      <xdr:col>22</xdr:col>
      <xdr:colOff>415925</xdr:colOff>
      <xdr:row>77</xdr:row>
      <xdr:rowOff>67890</xdr:rowOff>
    </xdr:to>
    <xdr:sp macro="" textlink="">
      <xdr:nvSpPr>
        <xdr:cNvPr id="632" name="円/楕円 631"/>
        <xdr:cNvSpPr/>
      </xdr:nvSpPr>
      <xdr:spPr>
        <a:xfrm>
          <a:off x="15430500" y="131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84417</xdr:rowOff>
    </xdr:from>
    <xdr:ext cx="534377" cy="259045"/>
    <xdr:sp macro="" textlink="">
      <xdr:nvSpPr>
        <xdr:cNvPr id="633" name="テキスト ボックス 632"/>
        <xdr:cNvSpPr txBox="1"/>
      </xdr:nvSpPr>
      <xdr:spPr>
        <a:xfrm>
          <a:off x="15214111" y="129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129206</xdr:rowOff>
    </xdr:from>
    <xdr:to>
      <xdr:col>21</xdr:col>
      <xdr:colOff>212725</xdr:colOff>
      <xdr:row>77</xdr:row>
      <xdr:rowOff>59356</xdr:rowOff>
    </xdr:to>
    <xdr:sp macro="" textlink="">
      <xdr:nvSpPr>
        <xdr:cNvPr id="634" name="円/楕円 633"/>
        <xdr:cNvSpPr/>
      </xdr:nvSpPr>
      <xdr:spPr>
        <a:xfrm>
          <a:off x="14541500" y="131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75883</xdr:rowOff>
    </xdr:from>
    <xdr:ext cx="534377" cy="259045"/>
    <xdr:sp macro="" textlink="">
      <xdr:nvSpPr>
        <xdr:cNvPr id="635" name="テキスト ボックス 634"/>
        <xdr:cNvSpPr txBox="1"/>
      </xdr:nvSpPr>
      <xdr:spPr>
        <a:xfrm>
          <a:off x="14325111" y="129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116534</xdr:rowOff>
    </xdr:from>
    <xdr:to>
      <xdr:col>20</xdr:col>
      <xdr:colOff>9525</xdr:colOff>
      <xdr:row>77</xdr:row>
      <xdr:rowOff>46684</xdr:rowOff>
    </xdr:to>
    <xdr:sp macro="" textlink="">
      <xdr:nvSpPr>
        <xdr:cNvPr id="636" name="円/楕円 635"/>
        <xdr:cNvSpPr/>
      </xdr:nvSpPr>
      <xdr:spPr>
        <a:xfrm>
          <a:off x="13652500" y="131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63211</xdr:rowOff>
    </xdr:from>
    <xdr:ext cx="599010" cy="259045"/>
    <xdr:sp macro="" textlink="">
      <xdr:nvSpPr>
        <xdr:cNvPr id="637" name="テキスト ボックス 636"/>
        <xdr:cNvSpPr txBox="1"/>
      </xdr:nvSpPr>
      <xdr:spPr>
        <a:xfrm>
          <a:off x="13403794" y="1292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124081</xdr:rowOff>
    </xdr:from>
    <xdr:to>
      <xdr:col>18</xdr:col>
      <xdr:colOff>492125</xdr:colOff>
      <xdr:row>77</xdr:row>
      <xdr:rowOff>54231</xdr:rowOff>
    </xdr:to>
    <xdr:sp macro="" textlink="">
      <xdr:nvSpPr>
        <xdr:cNvPr id="638" name="円/楕円 637"/>
        <xdr:cNvSpPr/>
      </xdr:nvSpPr>
      <xdr:spPr>
        <a:xfrm>
          <a:off x="12763500" y="131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70759</xdr:rowOff>
    </xdr:from>
    <xdr:ext cx="599010" cy="259045"/>
    <xdr:sp macro="" textlink="">
      <xdr:nvSpPr>
        <xdr:cNvPr id="639" name="テキスト ボックス 638"/>
        <xdr:cNvSpPr txBox="1"/>
      </xdr:nvSpPr>
      <xdr:spPr>
        <a:xfrm>
          <a:off x="12514794" y="1292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54197</xdr:rowOff>
    </xdr:from>
    <xdr:to>
      <xdr:col>23</xdr:col>
      <xdr:colOff>517525</xdr:colOff>
      <xdr:row>98</xdr:row>
      <xdr:rowOff>125572</xdr:rowOff>
    </xdr:to>
    <xdr:cxnSp macro="">
      <xdr:nvCxnSpPr>
        <xdr:cNvPr id="668" name="直線コネクタ 667"/>
        <xdr:cNvCxnSpPr/>
      </xdr:nvCxnSpPr>
      <xdr:spPr>
        <a:xfrm flipV="1">
          <a:off x="15481300" y="16856297"/>
          <a:ext cx="838200" cy="7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125572</xdr:rowOff>
    </xdr:from>
    <xdr:to>
      <xdr:col>22</xdr:col>
      <xdr:colOff>365125</xdr:colOff>
      <xdr:row>98</xdr:row>
      <xdr:rowOff>162263</xdr:rowOff>
    </xdr:to>
    <xdr:cxnSp macro="">
      <xdr:nvCxnSpPr>
        <xdr:cNvPr id="671" name="直線コネクタ 670"/>
        <xdr:cNvCxnSpPr/>
      </xdr:nvCxnSpPr>
      <xdr:spPr>
        <a:xfrm flipV="1">
          <a:off x="14592300" y="16927672"/>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162263</xdr:rowOff>
    </xdr:from>
    <xdr:to>
      <xdr:col>21</xdr:col>
      <xdr:colOff>161925</xdr:colOff>
      <xdr:row>99</xdr:row>
      <xdr:rowOff>10258</xdr:rowOff>
    </xdr:to>
    <xdr:cxnSp macro="">
      <xdr:nvCxnSpPr>
        <xdr:cNvPr id="674" name="直線コネクタ 673"/>
        <xdr:cNvCxnSpPr/>
      </xdr:nvCxnSpPr>
      <xdr:spPr>
        <a:xfrm flipV="1">
          <a:off x="13703300" y="16964363"/>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159435</xdr:rowOff>
    </xdr:from>
    <xdr:to>
      <xdr:col>19</xdr:col>
      <xdr:colOff>644525</xdr:colOff>
      <xdr:row>99</xdr:row>
      <xdr:rowOff>10258</xdr:rowOff>
    </xdr:to>
    <xdr:cxnSp macro="">
      <xdr:nvCxnSpPr>
        <xdr:cNvPr id="677" name="直線コネクタ 676"/>
        <xdr:cNvCxnSpPr/>
      </xdr:nvCxnSpPr>
      <xdr:spPr>
        <a:xfrm>
          <a:off x="12814300" y="16961535"/>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3397</xdr:rowOff>
    </xdr:from>
    <xdr:to>
      <xdr:col>23</xdr:col>
      <xdr:colOff>568325</xdr:colOff>
      <xdr:row>98</xdr:row>
      <xdr:rowOff>104997</xdr:rowOff>
    </xdr:to>
    <xdr:sp macro="" textlink="">
      <xdr:nvSpPr>
        <xdr:cNvPr id="687" name="円/楕円 686"/>
        <xdr:cNvSpPr/>
      </xdr:nvSpPr>
      <xdr:spPr>
        <a:xfrm>
          <a:off x="16268700" y="168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26274</xdr:rowOff>
    </xdr:from>
    <xdr:ext cx="534377" cy="259045"/>
    <xdr:sp macro="" textlink="">
      <xdr:nvSpPr>
        <xdr:cNvPr id="688" name="積立金該当値テキスト"/>
        <xdr:cNvSpPr txBox="1"/>
      </xdr:nvSpPr>
      <xdr:spPr>
        <a:xfrm>
          <a:off x="16370300" y="1665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74772</xdr:rowOff>
    </xdr:from>
    <xdr:to>
      <xdr:col>22</xdr:col>
      <xdr:colOff>415925</xdr:colOff>
      <xdr:row>99</xdr:row>
      <xdr:rowOff>4922</xdr:rowOff>
    </xdr:to>
    <xdr:sp macro="" textlink="">
      <xdr:nvSpPr>
        <xdr:cNvPr id="689" name="円/楕円 688"/>
        <xdr:cNvSpPr/>
      </xdr:nvSpPr>
      <xdr:spPr>
        <a:xfrm>
          <a:off x="15430500" y="168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167499</xdr:rowOff>
    </xdr:from>
    <xdr:ext cx="534377" cy="259045"/>
    <xdr:sp macro="" textlink="">
      <xdr:nvSpPr>
        <xdr:cNvPr id="690" name="テキスト ボックス 689"/>
        <xdr:cNvSpPr txBox="1"/>
      </xdr:nvSpPr>
      <xdr:spPr>
        <a:xfrm>
          <a:off x="15214111" y="169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111463</xdr:rowOff>
    </xdr:from>
    <xdr:to>
      <xdr:col>21</xdr:col>
      <xdr:colOff>212725</xdr:colOff>
      <xdr:row>99</xdr:row>
      <xdr:rowOff>41613</xdr:rowOff>
    </xdr:to>
    <xdr:sp macro="" textlink="">
      <xdr:nvSpPr>
        <xdr:cNvPr id="691" name="円/楕円 690"/>
        <xdr:cNvSpPr/>
      </xdr:nvSpPr>
      <xdr:spPr>
        <a:xfrm>
          <a:off x="14541500" y="169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32740</xdr:rowOff>
    </xdr:from>
    <xdr:ext cx="469744" cy="259045"/>
    <xdr:sp macro="" textlink="">
      <xdr:nvSpPr>
        <xdr:cNvPr id="692" name="テキスト ボックス 691"/>
        <xdr:cNvSpPr txBox="1"/>
      </xdr:nvSpPr>
      <xdr:spPr>
        <a:xfrm>
          <a:off x="14357427" y="170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130908</xdr:rowOff>
    </xdr:from>
    <xdr:to>
      <xdr:col>20</xdr:col>
      <xdr:colOff>9525</xdr:colOff>
      <xdr:row>99</xdr:row>
      <xdr:rowOff>61058</xdr:rowOff>
    </xdr:to>
    <xdr:sp macro="" textlink="">
      <xdr:nvSpPr>
        <xdr:cNvPr id="693" name="円/楕円 692"/>
        <xdr:cNvSpPr/>
      </xdr:nvSpPr>
      <xdr:spPr>
        <a:xfrm>
          <a:off x="13652500" y="169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52185</xdr:rowOff>
    </xdr:from>
    <xdr:ext cx="469744" cy="259045"/>
    <xdr:sp macro="" textlink="">
      <xdr:nvSpPr>
        <xdr:cNvPr id="694" name="テキスト ボックス 693"/>
        <xdr:cNvSpPr txBox="1"/>
      </xdr:nvSpPr>
      <xdr:spPr>
        <a:xfrm>
          <a:off x="13468427" y="170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108635</xdr:rowOff>
    </xdr:from>
    <xdr:to>
      <xdr:col>18</xdr:col>
      <xdr:colOff>492125</xdr:colOff>
      <xdr:row>99</xdr:row>
      <xdr:rowOff>38785</xdr:rowOff>
    </xdr:to>
    <xdr:sp macro="" textlink="">
      <xdr:nvSpPr>
        <xdr:cNvPr id="695" name="円/楕円 694"/>
        <xdr:cNvSpPr/>
      </xdr:nvSpPr>
      <xdr:spPr>
        <a:xfrm>
          <a:off x="12763500" y="169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29912</xdr:rowOff>
    </xdr:from>
    <xdr:ext cx="469744" cy="259045"/>
    <xdr:sp macro="" textlink="">
      <xdr:nvSpPr>
        <xdr:cNvPr id="696" name="テキスト ボックス 695"/>
        <xdr:cNvSpPr txBox="1"/>
      </xdr:nvSpPr>
      <xdr:spPr>
        <a:xfrm>
          <a:off x="12579427" y="170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3816</xdr:rowOff>
    </xdr:from>
    <xdr:to>
      <xdr:col>32</xdr:col>
      <xdr:colOff>187325</xdr:colOff>
      <xdr:row>39</xdr:row>
      <xdr:rowOff>35516</xdr:rowOff>
    </xdr:to>
    <xdr:cxnSp macro="">
      <xdr:nvCxnSpPr>
        <xdr:cNvPr id="725" name="直線コネクタ 724"/>
        <xdr:cNvCxnSpPr/>
      </xdr:nvCxnSpPr>
      <xdr:spPr>
        <a:xfrm flipV="1">
          <a:off x="21323300" y="6690366"/>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35516</xdr:rowOff>
    </xdr:from>
    <xdr:to>
      <xdr:col>31</xdr:col>
      <xdr:colOff>34925</xdr:colOff>
      <xdr:row>39</xdr:row>
      <xdr:rowOff>35896</xdr:rowOff>
    </xdr:to>
    <xdr:cxnSp macro="">
      <xdr:nvCxnSpPr>
        <xdr:cNvPr id="728" name="直線コネクタ 727"/>
        <xdr:cNvCxnSpPr/>
      </xdr:nvCxnSpPr>
      <xdr:spPr>
        <a:xfrm flipV="1">
          <a:off x="20434300" y="672206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35896</xdr:rowOff>
    </xdr:from>
    <xdr:to>
      <xdr:col>29</xdr:col>
      <xdr:colOff>517525</xdr:colOff>
      <xdr:row>39</xdr:row>
      <xdr:rowOff>36220</xdr:rowOff>
    </xdr:to>
    <xdr:cxnSp macro="">
      <xdr:nvCxnSpPr>
        <xdr:cNvPr id="731" name="直線コネクタ 730"/>
        <xdr:cNvCxnSpPr/>
      </xdr:nvCxnSpPr>
      <xdr:spPr>
        <a:xfrm flipV="1">
          <a:off x="19545300" y="6722446"/>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18904</xdr:rowOff>
    </xdr:from>
    <xdr:to>
      <xdr:col>28</xdr:col>
      <xdr:colOff>314325</xdr:colOff>
      <xdr:row>39</xdr:row>
      <xdr:rowOff>36220</xdr:rowOff>
    </xdr:to>
    <xdr:cxnSp macro="">
      <xdr:nvCxnSpPr>
        <xdr:cNvPr id="734" name="直線コネクタ 733"/>
        <xdr:cNvCxnSpPr/>
      </xdr:nvCxnSpPr>
      <xdr:spPr>
        <a:xfrm>
          <a:off x="18656300" y="6705454"/>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124466</xdr:rowOff>
    </xdr:from>
    <xdr:to>
      <xdr:col>32</xdr:col>
      <xdr:colOff>238125</xdr:colOff>
      <xdr:row>39</xdr:row>
      <xdr:rowOff>54616</xdr:rowOff>
    </xdr:to>
    <xdr:sp macro="" textlink="">
      <xdr:nvSpPr>
        <xdr:cNvPr id="744" name="円/楕円 743"/>
        <xdr:cNvSpPr/>
      </xdr:nvSpPr>
      <xdr:spPr>
        <a:xfrm>
          <a:off x="22110700" y="66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83843</xdr:rowOff>
    </xdr:from>
    <xdr:ext cx="469744" cy="259045"/>
    <xdr:sp macro="" textlink="">
      <xdr:nvSpPr>
        <xdr:cNvPr id="745" name="投資及び出資金該当値テキスト"/>
        <xdr:cNvSpPr txBox="1"/>
      </xdr:nvSpPr>
      <xdr:spPr>
        <a:xfrm>
          <a:off x="22212300" y="64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156166</xdr:rowOff>
    </xdr:from>
    <xdr:to>
      <xdr:col>31</xdr:col>
      <xdr:colOff>85725</xdr:colOff>
      <xdr:row>39</xdr:row>
      <xdr:rowOff>86316</xdr:rowOff>
    </xdr:to>
    <xdr:sp macro="" textlink="">
      <xdr:nvSpPr>
        <xdr:cNvPr id="746" name="円/楕円 745"/>
        <xdr:cNvSpPr/>
      </xdr:nvSpPr>
      <xdr:spPr>
        <a:xfrm>
          <a:off x="21272500" y="6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77443</xdr:rowOff>
    </xdr:from>
    <xdr:ext cx="378565" cy="259045"/>
    <xdr:sp macro="" textlink="">
      <xdr:nvSpPr>
        <xdr:cNvPr id="747" name="テキスト ボックス 746"/>
        <xdr:cNvSpPr txBox="1"/>
      </xdr:nvSpPr>
      <xdr:spPr>
        <a:xfrm>
          <a:off x="21134017" y="67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156546</xdr:rowOff>
    </xdr:from>
    <xdr:to>
      <xdr:col>29</xdr:col>
      <xdr:colOff>568325</xdr:colOff>
      <xdr:row>39</xdr:row>
      <xdr:rowOff>86696</xdr:rowOff>
    </xdr:to>
    <xdr:sp macro="" textlink="">
      <xdr:nvSpPr>
        <xdr:cNvPr id="748" name="円/楕円 747"/>
        <xdr:cNvSpPr/>
      </xdr:nvSpPr>
      <xdr:spPr>
        <a:xfrm>
          <a:off x="20383500" y="66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77823</xdr:rowOff>
    </xdr:from>
    <xdr:ext cx="378565" cy="259045"/>
    <xdr:sp macro="" textlink="">
      <xdr:nvSpPr>
        <xdr:cNvPr id="749" name="テキスト ボックス 748"/>
        <xdr:cNvSpPr txBox="1"/>
      </xdr:nvSpPr>
      <xdr:spPr>
        <a:xfrm>
          <a:off x="20245017" y="676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156870</xdr:rowOff>
    </xdr:from>
    <xdr:to>
      <xdr:col>28</xdr:col>
      <xdr:colOff>365125</xdr:colOff>
      <xdr:row>39</xdr:row>
      <xdr:rowOff>87020</xdr:rowOff>
    </xdr:to>
    <xdr:sp macro="" textlink="">
      <xdr:nvSpPr>
        <xdr:cNvPr id="750" name="円/楕円 749"/>
        <xdr:cNvSpPr/>
      </xdr:nvSpPr>
      <xdr:spPr>
        <a:xfrm>
          <a:off x="19494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78147</xdr:rowOff>
    </xdr:from>
    <xdr:ext cx="378565" cy="259045"/>
    <xdr:sp macro="" textlink="">
      <xdr:nvSpPr>
        <xdr:cNvPr id="751" name="テキスト ボックス 750"/>
        <xdr:cNvSpPr txBox="1"/>
      </xdr:nvSpPr>
      <xdr:spPr>
        <a:xfrm>
          <a:off x="19356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139554</xdr:rowOff>
    </xdr:from>
    <xdr:to>
      <xdr:col>27</xdr:col>
      <xdr:colOff>161925</xdr:colOff>
      <xdr:row>39</xdr:row>
      <xdr:rowOff>69704</xdr:rowOff>
    </xdr:to>
    <xdr:sp macro="" textlink="">
      <xdr:nvSpPr>
        <xdr:cNvPr id="752" name="円/楕円 751"/>
        <xdr:cNvSpPr/>
      </xdr:nvSpPr>
      <xdr:spPr>
        <a:xfrm>
          <a:off x="18605500" y="66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60831</xdr:rowOff>
    </xdr:from>
    <xdr:ext cx="469744" cy="259045"/>
    <xdr:sp macro="" textlink="">
      <xdr:nvSpPr>
        <xdr:cNvPr id="753" name="テキスト ボックス 752"/>
        <xdr:cNvSpPr txBox="1"/>
      </xdr:nvSpPr>
      <xdr:spPr>
        <a:xfrm>
          <a:off x="18421427" y="674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4" name="直線コネクタ 76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5" name="テキスト ボックス 76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6" name="直線コネクタ 76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7" name="テキスト ボックス 76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8" name="直線コネクタ 76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9" name="テキスト ボックス 76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0" name="直線コネクタ 76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1" name="テキスト ボックス 77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107582</xdr:rowOff>
    </xdr:from>
    <xdr:to>
      <xdr:col>32</xdr:col>
      <xdr:colOff>186689</xdr:colOff>
      <xdr:row>58</xdr:row>
      <xdr:rowOff>139700</xdr:rowOff>
    </xdr:to>
    <xdr:cxnSp macro="">
      <xdr:nvCxnSpPr>
        <xdr:cNvPr id="775" name="直線コネクタ 774"/>
        <xdr:cNvCxnSpPr/>
      </xdr:nvCxnSpPr>
      <xdr:spPr>
        <a:xfrm flipV="1">
          <a:off x="22159595" y="9022982"/>
          <a:ext cx="1269" cy="106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7" name="直線コネクタ 77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54259</xdr:rowOff>
    </xdr:from>
    <xdr:ext cx="534377" cy="259045"/>
    <xdr:sp macro="" textlink="">
      <xdr:nvSpPr>
        <xdr:cNvPr id="778" name="貸付金最大値テキスト"/>
        <xdr:cNvSpPr txBox="1"/>
      </xdr:nvSpPr>
      <xdr:spPr>
        <a:xfrm>
          <a:off x="22212300" y="87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52</xdr:row>
      <xdr:rowOff>107582</xdr:rowOff>
    </xdr:from>
    <xdr:to>
      <xdr:col>32</xdr:col>
      <xdr:colOff>276225</xdr:colOff>
      <xdr:row>52</xdr:row>
      <xdr:rowOff>107582</xdr:rowOff>
    </xdr:to>
    <xdr:cxnSp macro="">
      <xdr:nvCxnSpPr>
        <xdr:cNvPr id="779" name="直線コネクタ 778"/>
        <xdr:cNvCxnSpPr/>
      </xdr:nvCxnSpPr>
      <xdr:spPr>
        <a:xfrm>
          <a:off x="22072600" y="902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82253</xdr:rowOff>
    </xdr:from>
    <xdr:to>
      <xdr:col>32</xdr:col>
      <xdr:colOff>187325</xdr:colOff>
      <xdr:row>55</xdr:row>
      <xdr:rowOff>165052</xdr:rowOff>
    </xdr:to>
    <xdr:cxnSp macro="">
      <xdr:nvCxnSpPr>
        <xdr:cNvPr id="780" name="直線コネクタ 779"/>
        <xdr:cNvCxnSpPr/>
      </xdr:nvCxnSpPr>
      <xdr:spPr>
        <a:xfrm>
          <a:off x="21323300" y="8654753"/>
          <a:ext cx="838200" cy="9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106509</xdr:rowOff>
    </xdr:from>
    <xdr:ext cx="469744" cy="259045"/>
    <xdr:sp macro="" textlink="">
      <xdr:nvSpPr>
        <xdr:cNvPr id="781" name="貸付金平均値テキスト"/>
        <xdr:cNvSpPr txBox="1"/>
      </xdr:nvSpPr>
      <xdr:spPr>
        <a:xfrm>
          <a:off x="22212300" y="987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128082</xdr:rowOff>
    </xdr:from>
    <xdr:to>
      <xdr:col>32</xdr:col>
      <xdr:colOff>238125</xdr:colOff>
      <xdr:row>58</xdr:row>
      <xdr:rowOff>58232</xdr:rowOff>
    </xdr:to>
    <xdr:sp macro="" textlink="">
      <xdr:nvSpPr>
        <xdr:cNvPr id="782" name="フローチャート : 判断 781"/>
        <xdr:cNvSpPr/>
      </xdr:nvSpPr>
      <xdr:spPr>
        <a:xfrm>
          <a:off x="221107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82253</xdr:rowOff>
    </xdr:from>
    <xdr:to>
      <xdr:col>31</xdr:col>
      <xdr:colOff>34925</xdr:colOff>
      <xdr:row>50</xdr:row>
      <xdr:rowOff>101524</xdr:rowOff>
    </xdr:to>
    <xdr:cxnSp macro="">
      <xdr:nvCxnSpPr>
        <xdr:cNvPr id="783" name="直線コネクタ 782"/>
        <xdr:cNvCxnSpPr/>
      </xdr:nvCxnSpPr>
      <xdr:spPr>
        <a:xfrm flipV="1">
          <a:off x="20434300" y="865475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109589</xdr:rowOff>
    </xdr:from>
    <xdr:to>
      <xdr:col>31</xdr:col>
      <xdr:colOff>85725</xdr:colOff>
      <xdr:row>58</xdr:row>
      <xdr:rowOff>39739</xdr:rowOff>
    </xdr:to>
    <xdr:sp macro="" textlink="">
      <xdr:nvSpPr>
        <xdr:cNvPr id="784" name="フローチャート : 判断 783"/>
        <xdr:cNvSpPr/>
      </xdr:nvSpPr>
      <xdr:spPr>
        <a:xfrm>
          <a:off x="21272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30866</xdr:rowOff>
    </xdr:from>
    <xdr:ext cx="469744" cy="259045"/>
    <xdr:sp macro="" textlink="">
      <xdr:nvSpPr>
        <xdr:cNvPr id="785" name="テキスト ボックス 784"/>
        <xdr:cNvSpPr txBox="1"/>
      </xdr:nvSpPr>
      <xdr:spPr>
        <a:xfrm>
          <a:off x="21088427"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101524</xdr:rowOff>
    </xdr:from>
    <xdr:to>
      <xdr:col>29</xdr:col>
      <xdr:colOff>517525</xdr:colOff>
      <xdr:row>50</xdr:row>
      <xdr:rowOff>129481</xdr:rowOff>
    </xdr:to>
    <xdr:cxnSp macro="">
      <xdr:nvCxnSpPr>
        <xdr:cNvPr id="786" name="直線コネクタ 785"/>
        <xdr:cNvCxnSpPr/>
      </xdr:nvCxnSpPr>
      <xdr:spPr>
        <a:xfrm flipV="1">
          <a:off x="19545300" y="8674024"/>
          <a:ext cx="889000" cy="2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102753</xdr:rowOff>
    </xdr:from>
    <xdr:to>
      <xdr:col>29</xdr:col>
      <xdr:colOff>568325</xdr:colOff>
      <xdr:row>58</xdr:row>
      <xdr:rowOff>32903</xdr:rowOff>
    </xdr:to>
    <xdr:sp macro="" textlink="">
      <xdr:nvSpPr>
        <xdr:cNvPr id="787" name="フローチャート : 判断 786"/>
        <xdr:cNvSpPr/>
      </xdr:nvSpPr>
      <xdr:spPr>
        <a:xfrm>
          <a:off x="20383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24030</xdr:rowOff>
    </xdr:from>
    <xdr:ext cx="469744" cy="259045"/>
    <xdr:sp macro="" textlink="">
      <xdr:nvSpPr>
        <xdr:cNvPr id="788" name="テキスト ボックス 787"/>
        <xdr:cNvSpPr txBox="1"/>
      </xdr:nvSpPr>
      <xdr:spPr>
        <a:xfrm>
          <a:off x="20199427"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129481</xdr:rowOff>
    </xdr:from>
    <xdr:to>
      <xdr:col>28</xdr:col>
      <xdr:colOff>314325</xdr:colOff>
      <xdr:row>51</xdr:row>
      <xdr:rowOff>4940</xdr:rowOff>
    </xdr:to>
    <xdr:cxnSp macro="">
      <xdr:nvCxnSpPr>
        <xdr:cNvPr id="789" name="直線コネクタ 788"/>
        <xdr:cNvCxnSpPr/>
      </xdr:nvCxnSpPr>
      <xdr:spPr>
        <a:xfrm flipV="1">
          <a:off x="18656300" y="8701981"/>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95369</xdr:rowOff>
    </xdr:from>
    <xdr:to>
      <xdr:col>28</xdr:col>
      <xdr:colOff>365125</xdr:colOff>
      <xdr:row>58</xdr:row>
      <xdr:rowOff>25519</xdr:rowOff>
    </xdr:to>
    <xdr:sp macro="" textlink="">
      <xdr:nvSpPr>
        <xdr:cNvPr id="790" name="フローチャート : 判断 789"/>
        <xdr:cNvSpPr/>
      </xdr:nvSpPr>
      <xdr:spPr>
        <a:xfrm>
          <a:off x="19494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16646</xdr:rowOff>
    </xdr:from>
    <xdr:ext cx="469744" cy="259045"/>
    <xdr:sp macro="" textlink="">
      <xdr:nvSpPr>
        <xdr:cNvPr id="791" name="テキスト ボックス 790"/>
        <xdr:cNvSpPr txBox="1"/>
      </xdr:nvSpPr>
      <xdr:spPr>
        <a:xfrm>
          <a:off x="19310427"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92992</xdr:rowOff>
    </xdr:from>
    <xdr:to>
      <xdr:col>27</xdr:col>
      <xdr:colOff>161925</xdr:colOff>
      <xdr:row>58</xdr:row>
      <xdr:rowOff>23142</xdr:rowOff>
    </xdr:to>
    <xdr:sp macro="" textlink="">
      <xdr:nvSpPr>
        <xdr:cNvPr id="792" name="フローチャート : 判断 791"/>
        <xdr:cNvSpPr/>
      </xdr:nvSpPr>
      <xdr:spPr>
        <a:xfrm>
          <a:off x="18605500" y="986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14269</xdr:rowOff>
    </xdr:from>
    <xdr:ext cx="469744" cy="259045"/>
    <xdr:sp macro="" textlink="">
      <xdr:nvSpPr>
        <xdr:cNvPr id="793" name="テキスト ボックス 792"/>
        <xdr:cNvSpPr txBox="1"/>
      </xdr:nvSpPr>
      <xdr:spPr>
        <a:xfrm>
          <a:off x="18421427" y="995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114252</xdr:rowOff>
    </xdr:from>
    <xdr:to>
      <xdr:col>32</xdr:col>
      <xdr:colOff>238125</xdr:colOff>
      <xdr:row>56</xdr:row>
      <xdr:rowOff>44402</xdr:rowOff>
    </xdr:to>
    <xdr:sp macro="" textlink="">
      <xdr:nvSpPr>
        <xdr:cNvPr id="799" name="円/楕円 798"/>
        <xdr:cNvSpPr/>
      </xdr:nvSpPr>
      <xdr:spPr>
        <a:xfrm>
          <a:off x="22110700" y="95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137129</xdr:rowOff>
    </xdr:from>
    <xdr:ext cx="534377" cy="259045"/>
    <xdr:sp macro="" textlink="">
      <xdr:nvSpPr>
        <xdr:cNvPr id="800" name="貸付金該当値テキスト"/>
        <xdr:cNvSpPr txBox="1"/>
      </xdr:nvSpPr>
      <xdr:spPr>
        <a:xfrm>
          <a:off x="22212300" y="939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21,391</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31453</xdr:rowOff>
    </xdr:from>
    <xdr:to>
      <xdr:col>31</xdr:col>
      <xdr:colOff>85725</xdr:colOff>
      <xdr:row>50</xdr:row>
      <xdr:rowOff>133053</xdr:rowOff>
    </xdr:to>
    <xdr:sp macro="" textlink="">
      <xdr:nvSpPr>
        <xdr:cNvPr id="801" name="円/楕円 800"/>
        <xdr:cNvSpPr/>
      </xdr:nvSpPr>
      <xdr:spPr>
        <a:xfrm>
          <a:off x="21272500" y="86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48</xdr:row>
      <xdr:rowOff>149580</xdr:rowOff>
    </xdr:from>
    <xdr:ext cx="534377" cy="259045"/>
    <xdr:sp macro="" textlink="">
      <xdr:nvSpPr>
        <xdr:cNvPr id="802" name="テキスト ボックス 801"/>
        <xdr:cNvSpPr txBox="1"/>
      </xdr:nvSpPr>
      <xdr:spPr>
        <a:xfrm>
          <a:off x="21056111" y="837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62,513</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50724</xdr:rowOff>
    </xdr:from>
    <xdr:to>
      <xdr:col>29</xdr:col>
      <xdr:colOff>568325</xdr:colOff>
      <xdr:row>50</xdr:row>
      <xdr:rowOff>152324</xdr:rowOff>
    </xdr:to>
    <xdr:sp macro="" textlink="">
      <xdr:nvSpPr>
        <xdr:cNvPr id="803" name="円/楕円 802"/>
        <xdr:cNvSpPr/>
      </xdr:nvSpPr>
      <xdr:spPr>
        <a:xfrm>
          <a:off x="20383500" y="86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48</xdr:row>
      <xdr:rowOff>168851</xdr:rowOff>
    </xdr:from>
    <xdr:ext cx="534377" cy="259045"/>
    <xdr:sp macro="" textlink="">
      <xdr:nvSpPr>
        <xdr:cNvPr id="804" name="テキスト ボックス 803"/>
        <xdr:cNvSpPr txBox="1"/>
      </xdr:nvSpPr>
      <xdr:spPr>
        <a:xfrm>
          <a:off x="20167111" y="83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61,670</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78681</xdr:rowOff>
    </xdr:from>
    <xdr:to>
      <xdr:col>28</xdr:col>
      <xdr:colOff>365125</xdr:colOff>
      <xdr:row>51</xdr:row>
      <xdr:rowOff>8831</xdr:rowOff>
    </xdr:to>
    <xdr:sp macro="" textlink="">
      <xdr:nvSpPr>
        <xdr:cNvPr id="805" name="円/楕円 804"/>
        <xdr:cNvSpPr/>
      </xdr:nvSpPr>
      <xdr:spPr>
        <a:xfrm>
          <a:off x="19494500" y="86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25358</xdr:rowOff>
    </xdr:from>
    <xdr:ext cx="534377" cy="259045"/>
    <xdr:sp macro="" textlink="">
      <xdr:nvSpPr>
        <xdr:cNvPr id="806" name="テキスト ボックス 805"/>
        <xdr:cNvSpPr txBox="1"/>
      </xdr:nvSpPr>
      <xdr:spPr>
        <a:xfrm>
          <a:off x="19278111" y="84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125590</xdr:rowOff>
    </xdr:from>
    <xdr:to>
      <xdr:col>27</xdr:col>
      <xdr:colOff>161925</xdr:colOff>
      <xdr:row>51</xdr:row>
      <xdr:rowOff>55740</xdr:rowOff>
    </xdr:to>
    <xdr:sp macro="" textlink="">
      <xdr:nvSpPr>
        <xdr:cNvPr id="807" name="円/楕円 806"/>
        <xdr:cNvSpPr/>
      </xdr:nvSpPr>
      <xdr:spPr>
        <a:xfrm>
          <a:off x="18605500" y="86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72267</xdr:rowOff>
    </xdr:from>
    <xdr:ext cx="534377" cy="259045"/>
    <xdr:sp macro="" textlink="">
      <xdr:nvSpPr>
        <xdr:cNvPr id="808" name="テキスト ボックス 807"/>
        <xdr:cNvSpPr txBox="1"/>
      </xdr:nvSpPr>
      <xdr:spPr>
        <a:xfrm>
          <a:off x="18389111" y="84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5" name="直線コネクタ 834"/>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36"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37" name="直線コネクタ 836"/>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38"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39" name="直線コネクタ 838"/>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38805</xdr:rowOff>
    </xdr:from>
    <xdr:to>
      <xdr:col>32</xdr:col>
      <xdr:colOff>187325</xdr:colOff>
      <xdr:row>73</xdr:row>
      <xdr:rowOff>80428</xdr:rowOff>
    </xdr:to>
    <xdr:cxnSp macro="">
      <xdr:nvCxnSpPr>
        <xdr:cNvPr id="840" name="直線コネクタ 839"/>
        <xdr:cNvCxnSpPr/>
      </xdr:nvCxnSpPr>
      <xdr:spPr>
        <a:xfrm flipV="1">
          <a:off x="21323300" y="12554655"/>
          <a:ext cx="8382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1"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2" name="フローチャート : 判断 841"/>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80428</xdr:rowOff>
    </xdr:from>
    <xdr:to>
      <xdr:col>31</xdr:col>
      <xdr:colOff>34925</xdr:colOff>
      <xdr:row>73</xdr:row>
      <xdr:rowOff>164829</xdr:rowOff>
    </xdr:to>
    <xdr:cxnSp macro="">
      <xdr:nvCxnSpPr>
        <xdr:cNvPr id="843" name="直線コネクタ 842"/>
        <xdr:cNvCxnSpPr/>
      </xdr:nvCxnSpPr>
      <xdr:spPr>
        <a:xfrm flipV="1">
          <a:off x="20434300" y="12596278"/>
          <a:ext cx="889000" cy="8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4" name="フローチャート : 判断 843"/>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5" name="テキスト ボックス 844"/>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126637</xdr:rowOff>
    </xdr:from>
    <xdr:to>
      <xdr:col>29</xdr:col>
      <xdr:colOff>517525</xdr:colOff>
      <xdr:row>73</xdr:row>
      <xdr:rowOff>164829</xdr:rowOff>
    </xdr:to>
    <xdr:cxnSp macro="">
      <xdr:nvCxnSpPr>
        <xdr:cNvPr id="846" name="直線コネクタ 845"/>
        <xdr:cNvCxnSpPr/>
      </xdr:nvCxnSpPr>
      <xdr:spPr>
        <a:xfrm>
          <a:off x="19545300" y="12642487"/>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47" name="フローチャート : 判断 846"/>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48" name="テキスト ボックス 847"/>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126637</xdr:rowOff>
    </xdr:from>
    <xdr:to>
      <xdr:col>28</xdr:col>
      <xdr:colOff>314325</xdr:colOff>
      <xdr:row>73</xdr:row>
      <xdr:rowOff>148501</xdr:rowOff>
    </xdr:to>
    <xdr:cxnSp macro="">
      <xdr:nvCxnSpPr>
        <xdr:cNvPr id="849" name="直線コネクタ 848"/>
        <xdr:cNvCxnSpPr/>
      </xdr:nvCxnSpPr>
      <xdr:spPr>
        <a:xfrm flipV="1">
          <a:off x="18656300" y="1264248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0" name="フローチャート : 判断 849"/>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1" name="テキスト ボックス 850"/>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2" name="フローチャート : 判断 851"/>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3" name="テキスト ボックス 852"/>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159455</xdr:rowOff>
    </xdr:from>
    <xdr:to>
      <xdr:col>32</xdr:col>
      <xdr:colOff>238125</xdr:colOff>
      <xdr:row>73</xdr:row>
      <xdr:rowOff>89605</xdr:rowOff>
    </xdr:to>
    <xdr:sp macro="" textlink="">
      <xdr:nvSpPr>
        <xdr:cNvPr id="859" name="円/楕円 858"/>
        <xdr:cNvSpPr/>
      </xdr:nvSpPr>
      <xdr:spPr>
        <a:xfrm>
          <a:off x="22110700" y="125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10882</xdr:rowOff>
    </xdr:from>
    <xdr:ext cx="534377" cy="259045"/>
    <xdr:sp macro="" textlink="">
      <xdr:nvSpPr>
        <xdr:cNvPr id="860" name="繰出金該当値テキスト"/>
        <xdr:cNvSpPr txBox="1"/>
      </xdr:nvSpPr>
      <xdr:spPr>
        <a:xfrm>
          <a:off x="22212300" y="1235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86,679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29628</xdr:rowOff>
    </xdr:from>
    <xdr:to>
      <xdr:col>31</xdr:col>
      <xdr:colOff>85725</xdr:colOff>
      <xdr:row>73</xdr:row>
      <xdr:rowOff>131228</xdr:rowOff>
    </xdr:to>
    <xdr:sp macro="" textlink="">
      <xdr:nvSpPr>
        <xdr:cNvPr id="861" name="円/楕円 860"/>
        <xdr:cNvSpPr/>
      </xdr:nvSpPr>
      <xdr:spPr>
        <a:xfrm>
          <a:off x="21272500" y="12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147755</xdr:rowOff>
    </xdr:from>
    <xdr:ext cx="534377" cy="259045"/>
    <xdr:sp macro="" textlink="">
      <xdr:nvSpPr>
        <xdr:cNvPr id="862" name="テキスト ボックス 861"/>
        <xdr:cNvSpPr txBox="1"/>
      </xdr:nvSpPr>
      <xdr:spPr>
        <a:xfrm>
          <a:off x="21056111" y="123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84,130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114029</xdr:rowOff>
    </xdr:from>
    <xdr:to>
      <xdr:col>29</xdr:col>
      <xdr:colOff>568325</xdr:colOff>
      <xdr:row>74</xdr:row>
      <xdr:rowOff>44179</xdr:rowOff>
    </xdr:to>
    <xdr:sp macro="" textlink="">
      <xdr:nvSpPr>
        <xdr:cNvPr id="863" name="円/楕円 862"/>
        <xdr:cNvSpPr/>
      </xdr:nvSpPr>
      <xdr:spPr>
        <a:xfrm>
          <a:off x="20383500" y="126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60706</xdr:rowOff>
    </xdr:from>
    <xdr:ext cx="534377" cy="259045"/>
    <xdr:sp macro="" textlink="">
      <xdr:nvSpPr>
        <xdr:cNvPr id="864" name="テキスト ボックス 863"/>
        <xdr:cNvSpPr txBox="1"/>
      </xdr:nvSpPr>
      <xdr:spPr>
        <a:xfrm>
          <a:off x="20167111" y="124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75837</xdr:rowOff>
    </xdr:from>
    <xdr:to>
      <xdr:col>28</xdr:col>
      <xdr:colOff>365125</xdr:colOff>
      <xdr:row>74</xdr:row>
      <xdr:rowOff>5987</xdr:rowOff>
    </xdr:to>
    <xdr:sp macro="" textlink="">
      <xdr:nvSpPr>
        <xdr:cNvPr id="865" name="円/楕円 864"/>
        <xdr:cNvSpPr/>
      </xdr:nvSpPr>
      <xdr:spPr>
        <a:xfrm>
          <a:off x="19494500" y="125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22514</xdr:rowOff>
    </xdr:from>
    <xdr:ext cx="534377" cy="259045"/>
    <xdr:sp macro="" textlink="">
      <xdr:nvSpPr>
        <xdr:cNvPr id="866" name="テキスト ボックス 865"/>
        <xdr:cNvSpPr txBox="1"/>
      </xdr:nvSpPr>
      <xdr:spPr>
        <a:xfrm>
          <a:off x="19278111" y="12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97701</xdr:rowOff>
    </xdr:from>
    <xdr:to>
      <xdr:col>27</xdr:col>
      <xdr:colOff>161925</xdr:colOff>
      <xdr:row>74</xdr:row>
      <xdr:rowOff>27851</xdr:rowOff>
    </xdr:to>
    <xdr:sp macro="" textlink="">
      <xdr:nvSpPr>
        <xdr:cNvPr id="867" name="円/楕円 866"/>
        <xdr:cNvSpPr/>
      </xdr:nvSpPr>
      <xdr:spPr>
        <a:xfrm>
          <a:off x="18605500" y="126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44378</xdr:rowOff>
    </xdr:from>
    <xdr:ext cx="534377" cy="259045"/>
    <xdr:sp macro="" textlink="">
      <xdr:nvSpPr>
        <xdr:cNvPr id="868" name="テキスト ボックス 867"/>
        <xdr:cNvSpPr txBox="1"/>
      </xdr:nvSpPr>
      <xdr:spPr>
        <a:xfrm>
          <a:off x="18389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2" name="テキスト ボックス 88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4" name="テキスト ボックス 88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86" name="テキスト ボックス 88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88" name="テキスト ボックス 88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0" name="テキスト ボックス 88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2" name="直線コネクタ 891"/>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3"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5"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896" name="直線コネクタ 895"/>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898"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899" name="フローチャート : 判断 898"/>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1" name="フローチャート : 判断 900"/>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2" name="テキスト ボックス 901"/>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4" name="フローチャート : 判断 903"/>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5" name="テキスト ボックス 904"/>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07" name="フローチャート : 判断 906"/>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08" name="テキスト ボックス 907"/>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09" name="フローチャート : 判断 908"/>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0" name="テキスト ボックス 909"/>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17"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19" name="テキスト ボックス 91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1" name="テキスト ボックス 92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3" name="テキスト ボックス 922"/>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については、豪雪地帯により除排雪経費に多額を要していることや施設の老朽化等により修繕が多額であることから、今後の人口減少を踏まえた施設の適正配置について公共施設等総合管理計画を推進するとともに安心・安全な施設の維持管理に努める。</a:t>
          </a:r>
          <a:endParaRPr lang="ja-JP" altLang="ja-JP" sz="1400">
            <a:effectLst/>
          </a:endParaRPr>
        </a:p>
        <a:p>
          <a:r>
            <a:rPr kumimoji="1" lang="ja-JP" altLang="ja-JP" sz="1100">
              <a:solidFill>
                <a:schemeClr val="dk1"/>
              </a:solidFill>
              <a:effectLst/>
              <a:latin typeface="+mn-lt"/>
              <a:ea typeface="+mn-ea"/>
              <a:cs typeface="+mn-cs"/>
            </a:rPr>
            <a:t>・扶助費については、生活保護の受給者数が類似団体に比べ多いことや老人福祉施設を運営していることが要因である。</a:t>
          </a:r>
          <a:endParaRPr lang="ja-JP" altLang="ja-JP" sz="1400">
            <a:effectLst/>
          </a:endParaRPr>
        </a:p>
        <a:p>
          <a:r>
            <a:rPr kumimoji="1" lang="ja-JP" altLang="ja-JP" sz="1100">
              <a:solidFill>
                <a:schemeClr val="dk1"/>
              </a:solidFill>
              <a:effectLst/>
              <a:latin typeface="+mn-lt"/>
              <a:ea typeface="+mn-ea"/>
              <a:cs typeface="+mn-cs"/>
            </a:rPr>
            <a:t>・貸付金については</a:t>
          </a:r>
          <a:r>
            <a:rPr kumimoji="1" lang="ja-JP" altLang="en-US" sz="1100">
              <a:solidFill>
                <a:schemeClr val="dk1"/>
              </a:solidFill>
              <a:effectLst/>
              <a:latin typeface="+mn-lt"/>
              <a:ea typeface="+mn-ea"/>
              <a:cs typeface="+mn-cs"/>
            </a:rPr>
            <a:t>、中小企業や</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への貸し付けにより類似団体より高い水準にある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繰出金については、</a:t>
          </a:r>
          <a:r>
            <a:rPr lang="ja-JP" altLang="ja-JP" sz="1100" b="0" i="0" baseline="0">
              <a:solidFill>
                <a:schemeClr val="dk1"/>
              </a:solidFill>
              <a:effectLst/>
              <a:latin typeface="+mn-lt"/>
              <a:ea typeface="+mn-ea"/>
              <a:cs typeface="+mn-cs"/>
            </a:rPr>
            <a:t>下水道事業などの元利償還金に係る繰出金や国民健康保険事業への繰出金により類似団体より高い水準にあるため、経費削減につとめ比率の低減を図る。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22,724
22,675
277.69
15,984,528
15,558,579
425,856
8,761,945
17,694,860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152.5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164655</xdr:rowOff>
    </xdr:from>
    <xdr:to>
      <xdr:col>6</xdr:col>
      <xdr:colOff>511175</xdr:colOff>
      <xdr:row>35</xdr:row>
      <xdr:rowOff>79311</xdr:rowOff>
    </xdr:to>
    <xdr:cxnSp macro="">
      <xdr:nvCxnSpPr>
        <xdr:cNvPr id="61" name="直線コネクタ 60"/>
        <xdr:cNvCxnSpPr/>
      </xdr:nvCxnSpPr>
      <xdr:spPr>
        <a:xfrm flipV="1">
          <a:off x="3797300" y="5993955"/>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1207</xdr:rowOff>
    </xdr:from>
    <xdr:to>
      <xdr:col>5</xdr:col>
      <xdr:colOff>358775</xdr:colOff>
      <xdr:row>35</xdr:row>
      <xdr:rowOff>79311</xdr:rowOff>
    </xdr:to>
    <xdr:cxnSp macro="">
      <xdr:nvCxnSpPr>
        <xdr:cNvPr id="64" name="直線コネクタ 63"/>
        <xdr:cNvCxnSpPr/>
      </xdr:nvCxnSpPr>
      <xdr:spPr>
        <a:xfrm>
          <a:off x="2908300" y="6001957"/>
          <a:ext cx="8890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1207</xdr:rowOff>
    </xdr:from>
    <xdr:to>
      <xdr:col>4</xdr:col>
      <xdr:colOff>155575</xdr:colOff>
      <xdr:row>35</xdr:row>
      <xdr:rowOff>47689</xdr:rowOff>
    </xdr:to>
    <xdr:cxnSp macro="">
      <xdr:nvCxnSpPr>
        <xdr:cNvPr id="67" name="直線コネクタ 66"/>
        <xdr:cNvCxnSpPr/>
      </xdr:nvCxnSpPr>
      <xdr:spPr>
        <a:xfrm flipV="1">
          <a:off x="2019300" y="600195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12827</xdr:rowOff>
    </xdr:from>
    <xdr:to>
      <xdr:col>2</xdr:col>
      <xdr:colOff>638175</xdr:colOff>
      <xdr:row>35</xdr:row>
      <xdr:rowOff>47689</xdr:rowOff>
    </xdr:to>
    <xdr:cxnSp macro="">
      <xdr:nvCxnSpPr>
        <xdr:cNvPr id="70" name="直線コネクタ 69"/>
        <xdr:cNvCxnSpPr/>
      </xdr:nvCxnSpPr>
      <xdr:spPr>
        <a:xfrm>
          <a:off x="1130300" y="601357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113855</xdr:rowOff>
    </xdr:from>
    <xdr:to>
      <xdr:col>6</xdr:col>
      <xdr:colOff>561975</xdr:colOff>
      <xdr:row>35</xdr:row>
      <xdr:rowOff>44005</xdr:rowOff>
    </xdr:to>
    <xdr:sp macro="" textlink="">
      <xdr:nvSpPr>
        <xdr:cNvPr id="80" name="円/楕円 79"/>
        <xdr:cNvSpPr/>
      </xdr:nvSpPr>
      <xdr:spPr>
        <a:xfrm>
          <a:off x="45847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136732</xdr:rowOff>
    </xdr:from>
    <xdr:ext cx="469744" cy="259045"/>
    <xdr:sp macro="" textlink="">
      <xdr:nvSpPr>
        <xdr:cNvPr id="81" name="議会費該当値テキスト"/>
        <xdr:cNvSpPr txBox="1"/>
      </xdr:nvSpPr>
      <xdr:spPr>
        <a:xfrm>
          <a:off x="4686300"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28511</xdr:rowOff>
    </xdr:from>
    <xdr:to>
      <xdr:col>5</xdr:col>
      <xdr:colOff>409575</xdr:colOff>
      <xdr:row>35</xdr:row>
      <xdr:rowOff>130111</xdr:rowOff>
    </xdr:to>
    <xdr:sp macro="" textlink="">
      <xdr:nvSpPr>
        <xdr:cNvPr id="82" name="円/楕円 81"/>
        <xdr:cNvSpPr/>
      </xdr:nvSpPr>
      <xdr:spPr>
        <a:xfrm>
          <a:off x="3746500" y="6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121238</xdr:rowOff>
    </xdr:from>
    <xdr:ext cx="469744" cy="259045"/>
    <xdr:sp macro="" textlink="">
      <xdr:nvSpPr>
        <xdr:cNvPr id="83" name="テキスト ボックス 82"/>
        <xdr:cNvSpPr txBox="1"/>
      </xdr:nvSpPr>
      <xdr:spPr>
        <a:xfrm>
          <a:off x="3562427" y="61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121857</xdr:rowOff>
    </xdr:from>
    <xdr:to>
      <xdr:col>4</xdr:col>
      <xdr:colOff>206375</xdr:colOff>
      <xdr:row>35</xdr:row>
      <xdr:rowOff>52007</xdr:rowOff>
    </xdr:to>
    <xdr:sp macro="" textlink="">
      <xdr:nvSpPr>
        <xdr:cNvPr id="84" name="円/楕円 83"/>
        <xdr:cNvSpPr/>
      </xdr:nvSpPr>
      <xdr:spPr>
        <a:xfrm>
          <a:off x="2857500" y="5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68534</xdr:rowOff>
    </xdr:from>
    <xdr:ext cx="469744" cy="259045"/>
    <xdr:sp macro="" textlink="">
      <xdr:nvSpPr>
        <xdr:cNvPr id="85" name="テキスト ボックス 84"/>
        <xdr:cNvSpPr txBox="1"/>
      </xdr:nvSpPr>
      <xdr:spPr>
        <a:xfrm>
          <a:off x="2673427" y="57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168339</xdr:rowOff>
    </xdr:from>
    <xdr:to>
      <xdr:col>3</xdr:col>
      <xdr:colOff>3175</xdr:colOff>
      <xdr:row>35</xdr:row>
      <xdr:rowOff>98489</xdr:rowOff>
    </xdr:to>
    <xdr:sp macro="" textlink="">
      <xdr:nvSpPr>
        <xdr:cNvPr id="86" name="円/楕円 85"/>
        <xdr:cNvSpPr/>
      </xdr:nvSpPr>
      <xdr:spPr>
        <a:xfrm>
          <a:off x="19685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115016</xdr:rowOff>
    </xdr:from>
    <xdr:ext cx="469744" cy="259045"/>
    <xdr:sp macro="" textlink="">
      <xdr:nvSpPr>
        <xdr:cNvPr id="87" name="テキスト ボックス 86"/>
        <xdr:cNvSpPr txBox="1"/>
      </xdr:nvSpPr>
      <xdr:spPr>
        <a:xfrm>
          <a:off x="1784427"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133477</xdr:rowOff>
    </xdr:from>
    <xdr:to>
      <xdr:col>1</xdr:col>
      <xdr:colOff>485775</xdr:colOff>
      <xdr:row>35</xdr:row>
      <xdr:rowOff>63627</xdr:rowOff>
    </xdr:to>
    <xdr:sp macro="" textlink="">
      <xdr:nvSpPr>
        <xdr:cNvPr id="88" name="円/楕円 87"/>
        <xdr:cNvSpPr/>
      </xdr:nvSpPr>
      <xdr:spPr>
        <a:xfrm>
          <a:off x="1079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80154</xdr:rowOff>
    </xdr:from>
    <xdr:ext cx="469744" cy="259045"/>
    <xdr:sp macro="" textlink="">
      <xdr:nvSpPr>
        <xdr:cNvPr id="89" name="テキスト ボックス 88"/>
        <xdr:cNvSpPr txBox="1"/>
      </xdr:nvSpPr>
      <xdr:spPr>
        <a:xfrm>
          <a:off x="895427" y="573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116086</xdr:rowOff>
    </xdr:from>
    <xdr:to>
      <xdr:col>6</xdr:col>
      <xdr:colOff>511175</xdr:colOff>
      <xdr:row>57</xdr:row>
      <xdr:rowOff>5438</xdr:rowOff>
    </xdr:to>
    <xdr:cxnSp macro="">
      <xdr:nvCxnSpPr>
        <xdr:cNvPr id="116" name="直線コネクタ 115"/>
        <xdr:cNvCxnSpPr/>
      </xdr:nvCxnSpPr>
      <xdr:spPr>
        <a:xfrm flipV="1">
          <a:off x="3797300" y="9717286"/>
          <a:ext cx="838200" cy="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5438</xdr:rowOff>
    </xdr:from>
    <xdr:to>
      <xdr:col>5</xdr:col>
      <xdr:colOff>358775</xdr:colOff>
      <xdr:row>57</xdr:row>
      <xdr:rowOff>26698</xdr:rowOff>
    </xdr:to>
    <xdr:cxnSp macro="">
      <xdr:nvCxnSpPr>
        <xdr:cNvPr id="119" name="直線コネクタ 118"/>
        <xdr:cNvCxnSpPr/>
      </xdr:nvCxnSpPr>
      <xdr:spPr>
        <a:xfrm flipV="1">
          <a:off x="2908300" y="977808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26698</xdr:rowOff>
    </xdr:from>
    <xdr:to>
      <xdr:col>4</xdr:col>
      <xdr:colOff>155575</xdr:colOff>
      <xdr:row>57</xdr:row>
      <xdr:rowOff>35833</xdr:rowOff>
    </xdr:to>
    <xdr:cxnSp macro="">
      <xdr:nvCxnSpPr>
        <xdr:cNvPr id="122" name="直線コネクタ 121"/>
        <xdr:cNvCxnSpPr/>
      </xdr:nvCxnSpPr>
      <xdr:spPr>
        <a:xfrm flipV="1">
          <a:off x="2019300" y="9799348"/>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35833</xdr:rowOff>
    </xdr:from>
    <xdr:to>
      <xdr:col>2</xdr:col>
      <xdr:colOff>638175</xdr:colOff>
      <xdr:row>57</xdr:row>
      <xdr:rowOff>49151</xdr:rowOff>
    </xdr:to>
    <xdr:cxnSp macro="">
      <xdr:nvCxnSpPr>
        <xdr:cNvPr id="125" name="直線コネクタ 124"/>
        <xdr:cNvCxnSpPr/>
      </xdr:nvCxnSpPr>
      <xdr:spPr>
        <a:xfrm flipV="1">
          <a:off x="1130300" y="9808483"/>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65286</xdr:rowOff>
    </xdr:from>
    <xdr:to>
      <xdr:col>6</xdr:col>
      <xdr:colOff>561975</xdr:colOff>
      <xdr:row>56</xdr:row>
      <xdr:rowOff>166886</xdr:rowOff>
    </xdr:to>
    <xdr:sp macro="" textlink="">
      <xdr:nvSpPr>
        <xdr:cNvPr id="135" name="円/楕円 134"/>
        <xdr:cNvSpPr/>
      </xdr:nvSpPr>
      <xdr:spPr>
        <a:xfrm>
          <a:off x="4584700" y="9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43713</xdr:rowOff>
    </xdr:from>
    <xdr:ext cx="534377" cy="259045"/>
    <xdr:sp macro="" textlink="">
      <xdr:nvSpPr>
        <xdr:cNvPr id="136" name="総務費該当値テキスト"/>
        <xdr:cNvSpPr txBox="1"/>
      </xdr:nvSpPr>
      <xdr:spPr>
        <a:xfrm>
          <a:off x="4686300" y="96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126088</xdr:rowOff>
    </xdr:from>
    <xdr:to>
      <xdr:col>5</xdr:col>
      <xdr:colOff>409575</xdr:colOff>
      <xdr:row>57</xdr:row>
      <xdr:rowOff>56238</xdr:rowOff>
    </xdr:to>
    <xdr:sp macro="" textlink="">
      <xdr:nvSpPr>
        <xdr:cNvPr id="137" name="円/楕円 136"/>
        <xdr:cNvSpPr/>
      </xdr:nvSpPr>
      <xdr:spPr>
        <a:xfrm>
          <a:off x="3746500" y="97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47365</xdr:rowOff>
    </xdr:from>
    <xdr:ext cx="534377" cy="259045"/>
    <xdr:sp macro="" textlink="">
      <xdr:nvSpPr>
        <xdr:cNvPr id="138" name="テキスト ボックス 137"/>
        <xdr:cNvSpPr txBox="1"/>
      </xdr:nvSpPr>
      <xdr:spPr>
        <a:xfrm>
          <a:off x="3530111" y="98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147348</xdr:rowOff>
    </xdr:from>
    <xdr:to>
      <xdr:col>4</xdr:col>
      <xdr:colOff>206375</xdr:colOff>
      <xdr:row>57</xdr:row>
      <xdr:rowOff>77498</xdr:rowOff>
    </xdr:to>
    <xdr:sp macro="" textlink="">
      <xdr:nvSpPr>
        <xdr:cNvPr id="139" name="円/楕円 138"/>
        <xdr:cNvSpPr/>
      </xdr:nvSpPr>
      <xdr:spPr>
        <a:xfrm>
          <a:off x="2857500" y="97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68625</xdr:rowOff>
    </xdr:from>
    <xdr:ext cx="534377" cy="259045"/>
    <xdr:sp macro="" textlink="">
      <xdr:nvSpPr>
        <xdr:cNvPr id="140" name="テキスト ボックス 139"/>
        <xdr:cNvSpPr txBox="1"/>
      </xdr:nvSpPr>
      <xdr:spPr>
        <a:xfrm>
          <a:off x="2641111" y="98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156483</xdr:rowOff>
    </xdr:from>
    <xdr:to>
      <xdr:col>3</xdr:col>
      <xdr:colOff>3175</xdr:colOff>
      <xdr:row>57</xdr:row>
      <xdr:rowOff>86633</xdr:rowOff>
    </xdr:to>
    <xdr:sp macro="" textlink="">
      <xdr:nvSpPr>
        <xdr:cNvPr id="141" name="円/楕円 140"/>
        <xdr:cNvSpPr/>
      </xdr:nvSpPr>
      <xdr:spPr>
        <a:xfrm>
          <a:off x="1968500" y="9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77760</xdr:rowOff>
    </xdr:from>
    <xdr:ext cx="534377" cy="259045"/>
    <xdr:sp macro="" textlink="">
      <xdr:nvSpPr>
        <xdr:cNvPr id="142" name="テキスト ボックス 141"/>
        <xdr:cNvSpPr txBox="1"/>
      </xdr:nvSpPr>
      <xdr:spPr>
        <a:xfrm>
          <a:off x="1752111" y="98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169801</xdr:rowOff>
    </xdr:from>
    <xdr:to>
      <xdr:col>1</xdr:col>
      <xdr:colOff>485775</xdr:colOff>
      <xdr:row>57</xdr:row>
      <xdr:rowOff>99951</xdr:rowOff>
    </xdr:to>
    <xdr:sp macro="" textlink="">
      <xdr:nvSpPr>
        <xdr:cNvPr id="143" name="円/楕円 142"/>
        <xdr:cNvSpPr/>
      </xdr:nvSpPr>
      <xdr:spPr>
        <a:xfrm>
          <a:off x="1079500" y="9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91078</xdr:rowOff>
    </xdr:from>
    <xdr:ext cx="534377" cy="259045"/>
    <xdr:sp macro="" textlink="">
      <xdr:nvSpPr>
        <xdr:cNvPr id="144" name="テキスト ボックス 143"/>
        <xdr:cNvSpPr txBox="1"/>
      </xdr:nvSpPr>
      <xdr:spPr>
        <a:xfrm>
          <a:off x="863111" y="98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87364</xdr:rowOff>
    </xdr:from>
    <xdr:to>
      <xdr:col>6</xdr:col>
      <xdr:colOff>511175</xdr:colOff>
      <xdr:row>75</xdr:row>
      <xdr:rowOff>139681</xdr:rowOff>
    </xdr:to>
    <xdr:cxnSp macro="">
      <xdr:nvCxnSpPr>
        <xdr:cNvPr id="172" name="直線コネクタ 171"/>
        <xdr:cNvCxnSpPr/>
      </xdr:nvCxnSpPr>
      <xdr:spPr>
        <a:xfrm>
          <a:off x="3797300" y="12946114"/>
          <a:ext cx="8382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87364</xdr:rowOff>
    </xdr:from>
    <xdr:to>
      <xdr:col>5</xdr:col>
      <xdr:colOff>358775</xdr:colOff>
      <xdr:row>76</xdr:row>
      <xdr:rowOff>17870</xdr:rowOff>
    </xdr:to>
    <xdr:cxnSp macro="">
      <xdr:nvCxnSpPr>
        <xdr:cNvPr id="175" name="直線コネクタ 174"/>
        <xdr:cNvCxnSpPr/>
      </xdr:nvCxnSpPr>
      <xdr:spPr>
        <a:xfrm flipV="1">
          <a:off x="2908300" y="12946114"/>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17870</xdr:rowOff>
    </xdr:from>
    <xdr:to>
      <xdr:col>4</xdr:col>
      <xdr:colOff>155575</xdr:colOff>
      <xdr:row>76</xdr:row>
      <xdr:rowOff>33373</xdr:rowOff>
    </xdr:to>
    <xdr:cxnSp macro="">
      <xdr:nvCxnSpPr>
        <xdr:cNvPr id="178" name="直線コネクタ 177"/>
        <xdr:cNvCxnSpPr/>
      </xdr:nvCxnSpPr>
      <xdr:spPr>
        <a:xfrm flipV="1">
          <a:off x="2019300" y="13048070"/>
          <a:ext cx="8890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33373</xdr:rowOff>
    </xdr:from>
    <xdr:to>
      <xdr:col>2</xdr:col>
      <xdr:colOff>638175</xdr:colOff>
      <xdr:row>76</xdr:row>
      <xdr:rowOff>71038</xdr:rowOff>
    </xdr:to>
    <xdr:cxnSp macro="">
      <xdr:nvCxnSpPr>
        <xdr:cNvPr id="181" name="直線コネクタ 180"/>
        <xdr:cNvCxnSpPr/>
      </xdr:nvCxnSpPr>
      <xdr:spPr>
        <a:xfrm flipV="1">
          <a:off x="1130300" y="13063573"/>
          <a:ext cx="8890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88881</xdr:rowOff>
    </xdr:from>
    <xdr:to>
      <xdr:col>6</xdr:col>
      <xdr:colOff>561975</xdr:colOff>
      <xdr:row>76</xdr:row>
      <xdr:rowOff>19031</xdr:rowOff>
    </xdr:to>
    <xdr:sp macro="" textlink="">
      <xdr:nvSpPr>
        <xdr:cNvPr id="191" name="円/楕円 190"/>
        <xdr:cNvSpPr/>
      </xdr:nvSpPr>
      <xdr:spPr>
        <a:xfrm>
          <a:off x="4584700" y="129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111758</xdr:rowOff>
    </xdr:from>
    <xdr:ext cx="599010" cy="259045"/>
    <xdr:sp macro="" textlink="">
      <xdr:nvSpPr>
        <xdr:cNvPr id="192" name="民生費該当値テキスト"/>
        <xdr:cNvSpPr txBox="1"/>
      </xdr:nvSpPr>
      <xdr:spPr>
        <a:xfrm>
          <a:off x="4686300" y="1279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212,504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36564</xdr:rowOff>
    </xdr:from>
    <xdr:to>
      <xdr:col>5</xdr:col>
      <xdr:colOff>409575</xdr:colOff>
      <xdr:row>75</xdr:row>
      <xdr:rowOff>138164</xdr:rowOff>
    </xdr:to>
    <xdr:sp macro="" textlink="">
      <xdr:nvSpPr>
        <xdr:cNvPr id="193" name="円/楕円 192"/>
        <xdr:cNvSpPr/>
      </xdr:nvSpPr>
      <xdr:spPr>
        <a:xfrm>
          <a:off x="3746500" y="128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154691</xdr:rowOff>
    </xdr:from>
    <xdr:ext cx="599010" cy="259045"/>
    <xdr:sp macro="" textlink="">
      <xdr:nvSpPr>
        <xdr:cNvPr id="194" name="テキスト ボックス 193"/>
        <xdr:cNvSpPr txBox="1"/>
      </xdr:nvSpPr>
      <xdr:spPr>
        <a:xfrm>
          <a:off x="3497794" y="1267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138520</xdr:rowOff>
    </xdr:from>
    <xdr:to>
      <xdr:col>4</xdr:col>
      <xdr:colOff>206375</xdr:colOff>
      <xdr:row>76</xdr:row>
      <xdr:rowOff>68670</xdr:rowOff>
    </xdr:to>
    <xdr:sp macro="" textlink="">
      <xdr:nvSpPr>
        <xdr:cNvPr id="195" name="円/楕円 194"/>
        <xdr:cNvSpPr/>
      </xdr:nvSpPr>
      <xdr:spPr>
        <a:xfrm>
          <a:off x="2857500" y="129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85197</xdr:rowOff>
    </xdr:from>
    <xdr:ext cx="599010" cy="259045"/>
    <xdr:sp macro="" textlink="">
      <xdr:nvSpPr>
        <xdr:cNvPr id="196" name="テキスト ボックス 195"/>
        <xdr:cNvSpPr txBox="1"/>
      </xdr:nvSpPr>
      <xdr:spPr>
        <a:xfrm>
          <a:off x="2608794" y="127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201,647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154023</xdr:rowOff>
    </xdr:from>
    <xdr:to>
      <xdr:col>3</xdr:col>
      <xdr:colOff>3175</xdr:colOff>
      <xdr:row>76</xdr:row>
      <xdr:rowOff>84173</xdr:rowOff>
    </xdr:to>
    <xdr:sp macro="" textlink="">
      <xdr:nvSpPr>
        <xdr:cNvPr id="197" name="円/楕円 196"/>
        <xdr:cNvSpPr/>
      </xdr:nvSpPr>
      <xdr:spPr>
        <a:xfrm>
          <a:off x="1968500" y="130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100701</xdr:rowOff>
    </xdr:from>
    <xdr:ext cx="599010" cy="259045"/>
    <xdr:sp macro="" textlink="">
      <xdr:nvSpPr>
        <xdr:cNvPr id="198" name="テキスト ボックス 197"/>
        <xdr:cNvSpPr txBox="1"/>
      </xdr:nvSpPr>
      <xdr:spPr>
        <a:xfrm>
          <a:off x="1719794" y="127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20238</xdr:rowOff>
    </xdr:from>
    <xdr:to>
      <xdr:col>1</xdr:col>
      <xdr:colOff>485775</xdr:colOff>
      <xdr:row>76</xdr:row>
      <xdr:rowOff>121838</xdr:rowOff>
    </xdr:to>
    <xdr:sp macro="" textlink="">
      <xdr:nvSpPr>
        <xdr:cNvPr id="199" name="円/楕円 198"/>
        <xdr:cNvSpPr/>
      </xdr:nvSpPr>
      <xdr:spPr>
        <a:xfrm>
          <a:off x="1079500" y="130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138365</xdr:rowOff>
    </xdr:from>
    <xdr:ext cx="599010" cy="259045"/>
    <xdr:sp macro="" textlink="">
      <xdr:nvSpPr>
        <xdr:cNvPr id="200" name="テキスト ボックス 199"/>
        <xdr:cNvSpPr txBox="1"/>
      </xdr:nvSpPr>
      <xdr:spPr>
        <a:xfrm>
          <a:off x="830794" y="1282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134796</xdr:rowOff>
    </xdr:from>
    <xdr:to>
      <xdr:col>6</xdr:col>
      <xdr:colOff>511175</xdr:colOff>
      <xdr:row>96</xdr:row>
      <xdr:rowOff>37288</xdr:rowOff>
    </xdr:to>
    <xdr:cxnSp macro="">
      <xdr:nvCxnSpPr>
        <xdr:cNvPr id="225" name="直線コネクタ 224"/>
        <xdr:cNvCxnSpPr/>
      </xdr:nvCxnSpPr>
      <xdr:spPr>
        <a:xfrm>
          <a:off x="3797300" y="16422546"/>
          <a:ext cx="838200" cy="7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126864</xdr:rowOff>
    </xdr:from>
    <xdr:to>
      <xdr:col>5</xdr:col>
      <xdr:colOff>358775</xdr:colOff>
      <xdr:row>95</xdr:row>
      <xdr:rowOff>134796</xdr:rowOff>
    </xdr:to>
    <xdr:cxnSp macro="">
      <xdr:nvCxnSpPr>
        <xdr:cNvPr id="228" name="直線コネクタ 227"/>
        <xdr:cNvCxnSpPr/>
      </xdr:nvCxnSpPr>
      <xdr:spPr>
        <a:xfrm>
          <a:off x="2908300" y="16243164"/>
          <a:ext cx="889000" cy="17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126864</xdr:rowOff>
    </xdr:from>
    <xdr:to>
      <xdr:col>4</xdr:col>
      <xdr:colOff>155575</xdr:colOff>
      <xdr:row>96</xdr:row>
      <xdr:rowOff>22851</xdr:rowOff>
    </xdr:to>
    <xdr:cxnSp macro="">
      <xdr:nvCxnSpPr>
        <xdr:cNvPr id="231" name="直線コネクタ 230"/>
        <xdr:cNvCxnSpPr/>
      </xdr:nvCxnSpPr>
      <xdr:spPr>
        <a:xfrm flipV="1">
          <a:off x="2019300" y="16243164"/>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22851</xdr:rowOff>
    </xdr:from>
    <xdr:to>
      <xdr:col>2</xdr:col>
      <xdr:colOff>638175</xdr:colOff>
      <xdr:row>96</xdr:row>
      <xdr:rowOff>44066</xdr:rowOff>
    </xdr:to>
    <xdr:cxnSp macro="">
      <xdr:nvCxnSpPr>
        <xdr:cNvPr id="234" name="直線コネクタ 233"/>
        <xdr:cNvCxnSpPr/>
      </xdr:nvCxnSpPr>
      <xdr:spPr>
        <a:xfrm flipV="1">
          <a:off x="1130300" y="16482051"/>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157938</xdr:rowOff>
    </xdr:from>
    <xdr:to>
      <xdr:col>6</xdr:col>
      <xdr:colOff>561975</xdr:colOff>
      <xdr:row>96</xdr:row>
      <xdr:rowOff>88088</xdr:rowOff>
    </xdr:to>
    <xdr:sp macro="" textlink="">
      <xdr:nvSpPr>
        <xdr:cNvPr id="244" name="円/楕円 243"/>
        <xdr:cNvSpPr/>
      </xdr:nvSpPr>
      <xdr:spPr>
        <a:xfrm>
          <a:off x="4584700" y="164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9365</xdr:rowOff>
    </xdr:from>
    <xdr:ext cx="534377" cy="259045"/>
    <xdr:sp macro="" textlink="">
      <xdr:nvSpPr>
        <xdr:cNvPr id="245" name="衛生費該当値テキスト"/>
        <xdr:cNvSpPr txBox="1"/>
      </xdr:nvSpPr>
      <xdr:spPr>
        <a:xfrm>
          <a:off x="4686300" y="162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57,920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83996</xdr:rowOff>
    </xdr:from>
    <xdr:to>
      <xdr:col>5</xdr:col>
      <xdr:colOff>409575</xdr:colOff>
      <xdr:row>96</xdr:row>
      <xdr:rowOff>14146</xdr:rowOff>
    </xdr:to>
    <xdr:sp macro="" textlink="">
      <xdr:nvSpPr>
        <xdr:cNvPr id="246" name="円/楕円 245"/>
        <xdr:cNvSpPr/>
      </xdr:nvSpPr>
      <xdr:spPr>
        <a:xfrm>
          <a:off x="3746500" y="163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30673</xdr:rowOff>
    </xdr:from>
    <xdr:ext cx="534377" cy="259045"/>
    <xdr:sp macro="" textlink="">
      <xdr:nvSpPr>
        <xdr:cNvPr id="247" name="テキスト ボックス 246"/>
        <xdr:cNvSpPr txBox="1"/>
      </xdr:nvSpPr>
      <xdr:spPr>
        <a:xfrm>
          <a:off x="3530111" y="1614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76064</xdr:rowOff>
    </xdr:from>
    <xdr:to>
      <xdr:col>4</xdr:col>
      <xdr:colOff>206375</xdr:colOff>
      <xdr:row>95</xdr:row>
      <xdr:rowOff>6214</xdr:rowOff>
    </xdr:to>
    <xdr:sp macro="" textlink="">
      <xdr:nvSpPr>
        <xdr:cNvPr id="248" name="円/楕円 247"/>
        <xdr:cNvSpPr/>
      </xdr:nvSpPr>
      <xdr:spPr>
        <a:xfrm>
          <a:off x="2857500" y="161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22741</xdr:rowOff>
    </xdr:from>
    <xdr:ext cx="599010" cy="259045"/>
    <xdr:sp macro="" textlink="">
      <xdr:nvSpPr>
        <xdr:cNvPr id="249" name="テキスト ボックス 248"/>
        <xdr:cNvSpPr txBox="1"/>
      </xdr:nvSpPr>
      <xdr:spPr>
        <a:xfrm>
          <a:off x="2608794" y="159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143501</xdr:rowOff>
    </xdr:from>
    <xdr:to>
      <xdr:col>3</xdr:col>
      <xdr:colOff>3175</xdr:colOff>
      <xdr:row>96</xdr:row>
      <xdr:rowOff>73651</xdr:rowOff>
    </xdr:to>
    <xdr:sp macro="" textlink="">
      <xdr:nvSpPr>
        <xdr:cNvPr id="250" name="円/楕円 249"/>
        <xdr:cNvSpPr/>
      </xdr:nvSpPr>
      <xdr:spPr>
        <a:xfrm>
          <a:off x="1968500" y="164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90178</xdr:rowOff>
    </xdr:from>
    <xdr:ext cx="534377" cy="259045"/>
    <xdr:sp macro="" textlink="">
      <xdr:nvSpPr>
        <xdr:cNvPr id="251" name="テキスト ボックス 250"/>
        <xdr:cNvSpPr txBox="1"/>
      </xdr:nvSpPr>
      <xdr:spPr>
        <a:xfrm>
          <a:off x="1752111" y="162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164716</xdr:rowOff>
    </xdr:from>
    <xdr:to>
      <xdr:col>1</xdr:col>
      <xdr:colOff>485775</xdr:colOff>
      <xdr:row>96</xdr:row>
      <xdr:rowOff>94866</xdr:rowOff>
    </xdr:to>
    <xdr:sp macro="" textlink="">
      <xdr:nvSpPr>
        <xdr:cNvPr id="252" name="円/楕円 251"/>
        <xdr:cNvSpPr/>
      </xdr:nvSpPr>
      <xdr:spPr>
        <a:xfrm>
          <a:off x="1079500" y="164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111393</xdr:rowOff>
    </xdr:from>
    <xdr:ext cx="534377" cy="259045"/>
    <xdr:sp macro="" textlink="">
      <xdr:nvSpPr>
        <xdr:cNvPr id="253" name="テキスト ボックス 252"/>
        <xdr:cNvSpPr txBox="1"/>
      </xdr:nvSpPr>
      <xdr:spPr>
        <a:xfrm>
          <a:off x="863111" y="1622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5" name="テキスト ボックス 27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68344</xdr:rowOff>
    </xdr:from>
    <xdr:to>
      <xdr:col>15</xdr:col>
      <xdr:colOff>180340</xdr:colOff>
      <xdr:row>39</xdr:row>
      <xdr:rowOff>98878</xdr:rowOff>
    </xdr:to>
    <xdr:cxnSp macro="">
      <xdr:nvCxnSpPr>
        <xdr:cNvPr id="279" name="直線コネクタ 278"/>
        <xdr:cNvCxnSpPr/>
      </xdr:nvCxnSpPr>
      <xdr:spPr>
        <a:xfrm flipV="1">
          <a:off x="10475595" y="6069094"/>
          <a:ext cx="1270" cy="71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15021</xdr:rowOff>
    </xdr:from>
    <xdr:ext cx="469744" cy="259045"/>
    <xdr:sp macro="" textlink="">
      <xdr:nvSpPr>
        <xdr:cNvPr id="282" name="労働費最大値テキスト"/>
        <xdr:cNvSpPr txBox="1"/>
      </xdr:nvSpPr>
      <xdr:spPr>
        <a:xfrm>
          <a:off x="10528300" y="5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35</xdr:row>
      <xdr:rowOff>68344</xdr:rowOff>
    </xdr:from>
    <xdr:to>
      <xdr:col>15</xdr:col>
      <xdr:colOff>269875</xdr:colOff>
      <xdr:row>35</xdr:row>
      <xdr:rowOff>68344</xdr:rowOff>
    </xdr:to>
    <xdr:cxnSp macro="">
      <xdr:nvCxnSpPr>
        <xdr:cNvPr id="283" name="直線コネクタ 282"/>
        <xdr:cNvCxnSpPr/>
      </xdr:nvCxnSpPr>
      <xdr:spPr>
        <a:xfrm>
          <a:off x="10388600" y="606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139373</xdr:rowOff>
    </xdr:from>
    <xdr:to>
      <xdr:col>15</xdr:col>
      <xdr:colOff>180975</xdr:colOff>
      <xdr:row>38</xdr:row>
      <xdr:rowOff>30788</xdr:rowOff>
    </xdr:to>
    <xdr:cxnSp macro="">
      <xdr:nvCxnSpPr>
        <xdr:cNvPr id="284" name="直線コネクタ 283"/>
        <xdr:cNvCxnSpPr/>
      </xdr:nvCxnSpPr>
      <xdr:spPr>
        <a:xfrm>
          <a:off x="9639300" y="5454323"/>
          <a:ext cx="838200" cy="109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73532</xdr:rowOff>
    </xdr:from>
    <xdr:ext cx="378565" cy="259045"/>
    <xdr:sp macro="" textlink="">
      <xdr:nvSpPr>
        <xdr:cNvPr id="285" name="労働費平均値テキスト"/>
        <xdr:cNvSpPr txBox="1"/>
      </xdr:nvSpPr>
      <xdr:spPr>
        <a:xfrm>
          <a:off x="10528300" y="65886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95105</xdr:rowOff>
    </xdr:from>
    <xdr:to>
      <xdr:col>15</xdr:col>
      <xdr:colOff>231775</xdr:colOff>
      <xdr:row>39</xdr:row>
      <xdr:rowOff>25255</xdr:rowOff>
    </xdr:to>
    <xdr:sp macro="" textlink="">
      <xdr:nvSpPr>
        <xdr:cNvPr id="286" name="フローチャート : 判断 285"/>
        <xdr:cNvSpPr/>
      </xdr:nvSpPr>
      <xdr:spPr>
        <a:xfrm>
          <a:off x="104267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60180</xdr:rowOff>
    </xdr:from>
    <xdr:to>
      <xdr:col>14</xdr:col>
      <xdr:colOff>28575</xdr:colOff>
      <xdr:row>31</xdr:row>
      <xdr:rowOff>139373</xdr:rowOff>
    </xdr:to>
    <xdr:cxnSp macro="">
      <xdr:nvCxnSpPr>
        <xdr:cNvPr id="287" name="直線コネクタ 286"/>
        <xdr:cNvCxnSpPr/>
      </xdr:nvCxnSpPr>
      <xdr:spPr>
        <a:xfrm>
          <a:off x="8750300" y="5375130"/>
          <a:ext cx="8890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77633</xdr:rowOff>
    </xdr:from>
    <xdr:to>
      <xdr:col>14</xdr:col>
      <xdr:colOff>79375</xdr:colOff>
      <xdr:row>39</xdr:row>
      <xdr:rowOff>7783</xdr:rowOff>
    </xdr:to>
    <xdr:sp macro="" textlink="">
      <xdr:nvSpPr>
        <xdr:cNvPr id="288" name="フローチャート : 判断 287"/>
        <xdr:cNvSpPr/>
      </xdr:nvSpPr>
      <xdr:spPr>
        <a:xfrm>
          <a:off x="9588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170360</xdr:rowOff>
    </xdr:from>
    <xdr:ext cx="378565" cy="259045"/>
    <xdr:sp macro="" textlink="">
      <xdr:nvSpPr>
        <xdr:cNvPr id="289" name="テキスト ボックス 288"/>
        <xdr:cNvSpPr txBox="1"/>
      </xdr:nvSpPr>
      <xdr:spPr>
        <a:xfrm>
          <a:off x="9450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60180</xdr:rowOff>
    </xdr:from>
    <xdr:to>
      <xdr:col>12</xdr:col>
      <xdr:colOff>511175</xdr:colOff>
      <xdr:row>31</xdr:row>
      <xdr:rowOff>154559</xdr:rowOff>
    </xdr:to>
    <xdr:cxnSp macro="">
      <xdr:nvCxnSpPr>
        <xdr:cNvPr id="290" name="直線コネクタ 289"/>
        <xdr:cNvCxnSpPr/>
      </xdr:nvCxnSpPr>
      <xdr:spPr>
        <a:xfrm flipV="1">
          <a:off x="7861300" y="5375130"/>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109148</xdr:rowOff>
    </xdr:from>
    <xdr:to>
      <xdr:col>12</xdr:col>
      <xdr:colOff>561975</xdr:colOff>
      <xdr:row>38</xdr:row>
      <xdr:rowOff>39298</xdr:rowOff>
    </xdr:to>
    <xdr:sp macro="" textlink="">
      <xdr:nvSpPr>
        <xdr:cNvPr id="291" name="フローチャート : 判断 290"/>
        <xdr:cNvSpPr/>
      </xdr:nvSpPr>
      <xdr:spPr>
        <a:xfrm>
          <a:off x="8699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30425</xdr:rowOff>
    </xdr:from>
    <xdr:ext cx="469744" cy="259045"/>
    <xdr:sp macro="" textlink="">
      <xdr:nvSpPr>
        <xdr:cNvPr id="292" name="テキスト ボックス 291"/>
        <xdr:cNvSpPr txBox="1"/>
      </xdr:nvSpPr>
      <xdr:spPr>
        <a:xfrm>
          <a:off x="8515427"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154559</xdr:rowOff>
    </xdr:from>
    <xdr:to>
      <xdr:col>11</xdr:col>
      <xdr:colOff>307975</xdr:colOff>
      <xdr:row>33</xdr:row>
      <xdr:rowOff>124188</xdr:rowOff>
    </xdr:to>
    <xdr:cxnSp macro="">
      <xdr:nvCxnSpPr>
        <xdr:cNvPr id="293" name="直線コネクタ 292"/>
        <xdr:cNvCxnSpPr/>
      </xdr:nvCxnSpPr>
      <xdr:spPr>
        <a:xfrm flipV="1">
          <a:off x="6972300" y="5469509"/>
          <a:ext cx="889000" cy="3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3012</xdr:rowOff>
    </xdr:from>
    <xdr:to>
      <xdr:col>11</xdr:col>
      <xdr:colOff>358775</xdr:colOff>
      <xdr:row>37</xdr:row>
      <xdr:rowOff>104612</xdr:rowOff>
    </xdr:to>
    <xdr:sp macro="" textlink="">
      <xdr:nvSpPr>
        <xdr:cNvPr id="294" name="フローチャート : 判断 293"/>
        <xdr:cNvSpPr/>
      </xdr:nvSpPr>
      <xdr:spPr>
        <a:xfrm>
          <a:off x="7810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95739</xdr:rowOff>
    </xdr:from>
    <xdr:ext cx="469744" cy="259045"/>
    <xdr:sp macro="" textlink="">
      <xdr:nvSpPr>
        <xdr:cNvPr id="295" name="テキスト ボックス 294"/>
        <xdr:cNvSpPr txBox="1"/>
      </xdr:nvSpPr>
      <xdr:spPr>
        <a:xfrm>
          <a:off x="7626427"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104249</xdr:rowOff>
    </xdr:from>
    <xdr:to>
      <xdr:col>10</xdr:col>
      <xdr:colOff>155575</xdr:colOff>
      <xdr:row>37</xdr:row>
      <xdr:rowOff>34399</xdr:rowOff>
    </xdr:to>
    <xdr:sp macro="" textlink="">
      <xdr:nvSpPr>
        <xdr:cNvPr id="296" name="フローチャート : 判断 295"/>
        <xdr:cNvSpPr/>
      </xdr:nvSpPr>
      <xdr:spPr>
        <a:xfrm>
          <a:off x="6921500" y="62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25526</xdr:rowOff>
    </xdr:from>
    <xdr:ext cx="469744" cy="259045"/>
    <xdr:sp macro="" textlink="">
      <xdr:nvSpPr>
        <xdr:cNvPr id="297" name="テキスト ボックス 296"/>
        <xdr:cNvSpPr txBox="1"/>
      </xdr:nvSpPr>
      <xdr:spPr>
        <a:xfrm>
          <a:off x="6737427"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151438</xdr:rowOff>
    </xdr:from>
    <xdr:to>
      <xdr:col>15</xdr:col>
      <xdr:colOff>231775</xdr:colOff>
      <xdr:row>38</xdr:row>
      <xdr:rowOff>81589</xdr:rowOff>
    </xdr:to>
    <xdr:sp macro="" textlink="">
      <xdr:nvSpPr>
        <xdr:cNvPr id="303" name="円/楕円 302"/>
        <xdr:cNvSpPr/>
      </xdr:nvSpPr>
      <xdr:spPr>
        <a:xfrm>
          <a:off x="104267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2865</xdr:rowOff>
    </xdr:from>
    <xdr:ext cx="469744" cy="259045"/>
    <xdr:sp macro="" textlink="">
      <xdr:nvSpPr>
        <xdr:cNvPr id="304" name="労働費該当値テキスト"/>
        <xdr:cNvSpPr txBox="1"/>
      </xdr:nvSpPr>
      <xdr:spPr>
        <a:xfrm>
          <a:off x="10528300" y="63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88573</xdr:rowOff>
    </xdr:from>
    <xdr:to>
      <xdr:col>14</xdr:col>
      <xdr:colOff>79375</xdr:colOff>
      <xdr:row>32</xdr:row>
      <xdr:rowOff>18723</xdr:rowOff>
    </xdr:to>
    <xdr:sp macro="" textlink="">
      <xdr:nvSpPr>
        <xdr:cNvPr id="305" name="円/楕円 304"/>
        <xdr:cNvSpPr/>
      </xdr:nvSpPr>
      <xdr:spPr>
        <a:xfrm>
          <a:off x="9588500" y="54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35250</xdr:rowOff>
    </xdr:from>
    <xdr:ext cx="469744" cy="259045"/>
    <xdr:sp macro="" textlink="">
      <xdr:nvSpPr>
        <xdr:cNvPr id="306" name="テキスト ボックス 305"/>
        <xdr:cNvSpPr txBox="1"/>
      </xdr:nvSpPr>
      <xdr:spPr>
        <a:xfrm>
          <a:off x="9404427" y="51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9380</xdr:rowOff>
    </xdr:from>
    <xdr:to>
      <xdr:col>12</xdr:col>
      <xdr:colOff>561975</xdr:colOff>
      <xdr:row>31</xdr:row>
      <xdr:rowOff>110980</xdr:rowOff>
    </xdr:to>
    <xdr:sp macro="" textlink="">
      <xdr:nvSpPr>
        <xdr:cNvPr id="307" name="円/楕円 306"/>
        <xdr:cNvSpPr/>
      </xdr:nvSpPr>
      <xdr:spPr>
        <a:xfrm>
          <a:off x="8699500" y="5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127507</xdr:rowOff>
    </xdr:from>
    <xdr:ext cx="469744" cy="259045"/>
    <xdr:sp macro="" textlink="">
      <xdr:nvSpPr>
        <xdr:cNvPr id="308" name="テキスト ボックス 307"/>
        <xdr:cNvSpPr txBox="1"/>
      </xdr:nvSpPr>
      <xdr:spPr>
        <a:xfrm>
          <a:off x="8515427" y="5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103759</xdr:rowOff>
    </xdr:from>
    <xdr:to>
      <xdr:col>11</xdr:col>
      <xdr:colOff>358775</xdr:colOff>
      <xdr:row>32</xdr:row>
      <xdr:rowOff>33909</xdr:rowOff>
    </xdr:to>
    <xdr:sp macro="" textlink="">
      <xdr:nvSpPr>
        <xdr:cNvPr id="309" name="円/楕円 308"/>
        <xdr:cNvSpPr/>
      </xdr:nvSpPr>
      <xdr:spPr>
        <a:xfrm>
          <a:off x="7810500" y="54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50436</xdr:rowOff>
    </xdr:from>
    <xdr:ext cx="469744" cy="259045"/>
    <xdr:sp macro="" textlink="">
      <xdr:nvSpPr>
        <xdr:cNvPr id="310" name="テキスト ボックス 309"/>
        <xdr:cNvSpPr txBox="1"/>
      </xdr:nvSpPr>
      <xdr:spPr>
        <a:xfrm>
          <a:off x="7626427" y="519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73388</xdr:rowOff>
    </xdr:from>
    <xdr:to>
      <xdr:col>10</xdr:col>
      <xdr:colOff>155575</xdr:colOff>
      <xdr:row>34</xdr:row>
      <xdr:rowOff>3538</xdr:rowOff>
    </xdr:to>
    <xdr:sp macro="" textlink="">
      <xdr:nvSpPr>
        <xdr:cNvPr id="311" name="円/楕円 310"/>
        <xdr:cNvSpPr/>
      </xdr:nvSpPr>
      <xdr:spPr>
        <a:xfrm>
          <a:off x="6921500" y="57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20065</xdr:rowOff>
    </xdr:from>
    <xdr:ext cx="469744" cy="259045"/>
    <xdr:sp macro="" textlink="">
      <xdr:nvSpPr>
        <xdr:cNvPr id="312" name="テキスト ボックス 311"/>
        <xdr:cNvSpPr txBox="1"/>
      </xdr:nvSpPr>
      <xdr:spPr>
        <a:xfrm>
          <a:off x="6737427" y="550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26441</xdr:rowOff>
    </xdr:from>
    <xdr:to>
      <xdr:col>15</xdr:col>
      <xdr:colOff>180975</xdr:colOff>
      <xdr:row>56</xdr:row>
      <xdr:rowOff>92139</xdr:rowOff>
    </xdr:to>
    <xdr:cxnSp macro="">
      <xdr:nvCxnSpPr>
        <xdr:cNvPr id="341" name="直線コネクタ 340"/>
        <xdr:cNvCxnSpPr/>
      </xdr:nvCxnSpPr>
      <xdr:spPr>
        <a:xfrm flipV="1">
          <a:off x="9639300" y="9627641"/>
          <a:ext cx="8382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92139</xdr:rowOff>
    </xdr:from>
    <xdr:to>
      <xdr:col>14</xdr:col>
      <xdr:colOff>28575</xdr:colOff>
      <xdr:row>57</xdr:row>
      <xdr:rowOff>19710</xdr:rowOff>
    </xdr:to>
    <xdr:cxnSp macro="">
      <xdr:nvCxnSpPr>
        <xdr:cNvPr id="344" name="直線コネクタ 343"/>
        <xdr:cNvCxnSpPr/>
      </xdr:nvCxnSpPr>
      <xdr:spPr>
        <a:xfrm flipV="1">
          <a:off x="8750300" y="9693339"/>
          <a:ext cx="889000" cy="9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19710</xdr:rowOff>
    </xdr:from>
    <xdr:to>
      <xdr:col>12</xdr:col>
      <xdr:colOff>511175</xdr:colOff>
      <xdr:row>57</xdr:row>
      <xdr:rowOff>31458</xdr:rowOff>
    </xdr:to>
    <xdr:cxnSp macro="">
      <xdr:nvCxnSpPr>
        <xdr:cNvPr id="347" name="直線コネクタ 346"/>
        <xdr:cNvCxnSpPr/>
      </xdr:nvCxnSpPr>
      <xdr:spPr>
        <a:xfrm flipV="1">
          <a:off x="7861300" y="9792360"/>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31458</xdr:rowOff>
    </xdr:from>
    <xdr:to>
      <xdr:col>11</xdr:col>
      <xdr:colOff>307975</xdr:colOff>
      <xdr:row>57</xdr:row>
      <xdr:rowOff>46837</xdr:rowOff>
    </xdr:to>
    <xdr:cxnSp macro="">
      <xdr:nvCxnSpPr>
        <xdr:cNvPr id="350" name="直線コネクタ 349"/>
        <xdr:cNvCxnSpPr/>
      </xdr:nvCxnSpPr>
      <xdr:spPr>
        <a:xfrm flipV="1">
          <a:off x="6972300" y="9804108"/>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147091</xdr:rowOff>
    </xdr:from>
    <xdr:to>
      <xdr:col>15</xdr:col>
      <xdr:colOff>231775</xdr:colOff>
      <xdr:row>56</xdr:row>
      <xdr:rowOff>77241</xdr:rowOff>
    </xdr:to>
    <xdr:sp macro="" textlink="">
      <xdr:nvSpPr>
        <xdr:cNvPr id="360" name="円/楕円 359"/>
        <xdr:cNvSpPr/>
      </xdr:nvSpPr>
      <xdr:spPr>
        <a:xfrm>
          <a:off x="10426700" y="95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169968</xdr:rowOff>
    </xdr:from>
    <xdr:ext cx="534377" cy="259045"/>
    <xdr:sp macro="" textlink="">
      <xdr:nvSpPr>
        <xdr:cNvPr id="361" name="農林水産業費該当値テキスト"/>
        <xdr:cNvSpPr txBox="1"/>
      </xdr:nvSpPr>
      <xdr:spPr>
        <a:xfrm>
          <a:off x="10528300"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41339</xdr:rowOff>
    </xdr:from>
    <xdr:to>
      <xdr:col>14</xdr:col>
      <xdr:colOff>79375</xdr:colOff>
      <xdr:row>56</xdr:row>
      <xdr:rowOff>142939</xdr:rowOff>
    </xdr:to>
    <xdr:sp macro="" textlink="">
      <xdr:nvSpPr>
        <xdr:cNvPr id="362" name="円/楕円 361"/>
        <xdr:cNvSpPr/>
      </xdr:nvSpPr>
      <xdr:spPr>
        <a:xfrm>
          <a:off x="9588500" y="96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159466</xdr:rowOff>
    </xdr:from>
    <xdr:ext cx="534377" cy="259045"/>
    <xdr:sp macro="" textlink="">
      <xdr:nvSpPr>
        <xdr:cNvPr id="363" name="テキスト ボックス 362"/>
        <xdr:cNvSpPr txBox="1"/>
      </xdr:nvSpPr>
      <xdr:spPr>
        <a:xfrm>
          <a:off x="9372111" y="94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140360</xdr:rowOff>
    </xdr:from>
    <xdr:to>
      <xdr:col>12</xdr:col>
      <xdr:colOff>561975</xdr:colOff>
      <xdr:row>57</xdr:row>
      <xdr:rowOff>70510</xdr:rowOff>
    </xdr:to>
    <xdr:sp macro="" textlink="">
      <xdr:nvSpPr>
        <xdr:cNvPr id="364" name="円/楕円 363"/>
        <xdr:cNvSpPr/>
      </xdr:nvSpPr>
      <xdr:spPr>
        <a:xfrm>
          <a:off x="8699500" y="97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61637</xdr:rowOff>
    </xdr:from>
    <xdr:ext cx="534377" cy="259045"/>
    <xdr:sp macro="" textlink="">
      <xdr:nvSpPr>
        <xdr:cNvPr id="365" name="テキスト ボックス 364"/>
        <xdr:cNvSpPr txBox="1"/>
      </xdr:nvSpPr>
      <xdr:spPr>
        <a:xfrm>
          <a:off x="8483111" y="98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152108</xdr:rowOff>
    </xdr:from>
    <xdr:to>
      <xdr:col>11</xdr:col>
      <xdr:colOff>358775</xdr:colOff>
      <xdr:row>57</xdr:row>
      <xdr:rowOff>82258</xdr:rowOff>
    </xdr:to>
    <xdr:sp macro="" textlink="">
      <xdr:nvSpPr>
        <xdr:cNvPr id="366" name="円/楕円 365"/>
        <xdr:cNvSpPr/>
      </xdr:nvSpPr>
      <xdr:spPr>
        <a:xfrm>
          <a:off x="7810500" y="97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73385</xdr:rowOff>
    </xdr:from>
    <xdr:ext cx="534377" cy="259045"/>
    <xdr:sp macro="" textlink="">
      <xdr:nvSpPr>
        <xdr:cNvPr id="367" name="テキスト ボックス 366"/>
        <xdr:cNvSpPr txBox="1"/>
      </xdr:nvSpPr>
      <xdr:spPr>
        <a:xfrm>
          <a:off x="7594111" y="98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167487</xdr:rowOff>
    </xdr:from>
    <xdr:to>
      <xdr:col>10</xdr:col>
      <xdr:colOff>155575</xdr:colOff>
      <xdr:row>57</xdr:row>
      <xdr:rowOff>97637</xdr:rowOff>
    </xdr:to>
    <xdr:sp macro="" textlink="">
      <xdr:nvSpPr>
        <xdr:cNvPr id="368" name="円/楕円 367"/>
        <xdr:cNvSpPr/>
      </xdr:nvSpPr>
      <xdr:spPr>
        <a:xfrm>
          <a:off x="6921500" y="97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114164</xdr:rowOff>
    </xdr:from>
    <xdr:ext cx="534377" cy="259045"/>
    <xdr:sp macro="" textlink="">
      <xdr:nvSpPr>
        <xdr:cNvPr id="369" name="テキスト ボックス 368"/>
        <xdr:cNvSpPr txBox="1"/>
      </xdr:nvSpPr>
      <xdr:spPr>
        <a:xfrm>
          <a:off x="6705111" y="95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73788</xdr:rowOff>
    </xdr:from>
    <xdr:to>
      <xdr:col>15</xdr:col>
      <xdr:colOff>180975</xdr:colOff>
      <xdr:row>76</xdr:row>
      <xdr:rowOff>86906</xdr:rowOff>
    </xdr:to>
    <xdr:cxnSp macro="">
      <xdr:nvCxnSpPr>
        <xdr:cNvPr id="398" name="直線コネクタ 397"/>
        <xdr:cNvCxnSpPr/>
      </xdr:nvCxnSpPr>
      <xdr:spPr>
        <a:xfrm flipV="1">
          <a:off x="9639300" y="13103988"/>
          <a:ext cx="8382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86906</xdr:rowOff>
    </xdr:from>
    <xdr:to>
      <xdr:col>14</xdr:col>
      <xdr:colOff>28575</xdr:colOff>
      <xdr:row>76</xdr:row>
      <xdr:rowOff>137058</xdr:rowOff>
    </xdr:to>
    <xdr:cxnSp macro="">
      <xdr:nvCxnSpPr>
        <xdr:cNvPr id="401" name="直線コネクタ 400"/>
        <xdr:cNvCxnSpPr/>
      </xdr:nvCxnSpPr>
      <xdr:spPr>
        <a:xfrm flipV="1">
          <a:off x="8750300" y="13117106"/>
          <a:ext cx="889000" cy="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137058</xdr:rowOff>
    </xdr:from>
    <xdr:to>
      <xdr:col>12</xdr:col>
      <xdr:colOff>511175</xdr:colOff>
      <xdr:row>76</xdr:row>
      <xdr:rowOff>160541</xdr:rowOff>
    </xdr:to>
    <xdr:cxnSp macro="">
      <xdr:nvCxnSpPr>
        <xdr:cNvPr id="404" name="直線コネクタ 403"/>
        <xdr:cNvCxnSpPr/>
      </xdr:nvCxnSpPr>
      <xdr:spPr>
        <a:xfrm flipV="1">
          <a:off x="7861300" y="13167258"/>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148450</xdr:rowOff>
    </xdr:from>
    <xdr:to>
      <xdr:col>11</xdr:col>
      <xdr:colOff>307975</xdr:colOff>
      <xdr:row>76</xdr:row>
      <xdr:rowOff>160541</xdr:rowOff>
    </xdr:to>
    <xdr:cxnSp macro="">
      <xdr:nvCxnSpPr>
        <xdr:cNvPr id="407" name="直線コネクタ 406"/>
        <xdr:cNvCxnSpPr/>
      </xdr:nvCxnSpPr>
      <xdr:spPr>
        <a:xfrm>
          <a:off x="6972300" y="13178650"/>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22988</xdr:rowOff>
    </xdr:from>
    <xdr:to>
      <xdr:col>15</xdr:col>
      <xdr:colOff>231775</xdr:colOff>
      <xdr:row>76</xdr:row>
      <xdr:rowOff>124588</xdr:rowOff>
    </xdr:to>
    <xdr:sp macro="" textlink="">
      <xdr:nvSpPr>
        <xdr:cNvPr id="417" name="円/楕円 416"/>
        <xdr:cNvSpPr/>
      </xdr:nvSpPr>
      <xdr:spPr>
        <a:xfrm>
          <a:off x="10426700" y="130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45864</xdr:rowOff>
    </xdr:from>
    <xdr:ext cx="534377" cy="259045"/>
    <xdr:sp macro="" textlink="">
      <xdr:nvSpPr>
        <xdr:cNvPr id="418" name="商工費該当値テキスト"/>
        <xdr:cNvSpPr txBox="1"/>
      </xdr:nvSpPr>
      <xdr:spPr>
        <a:xfrm>
          <a:off x="10528300" y="129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36106</xdr:rowOff>
    </xdr:from>
    <xdr:to>
      <xdr:col>14</xdr:col>
      <xdr:colOff>79375</xdr:colOff>
      <xdr:row>76</xdr:row>
      <xdr:rowOff>137706</xdr:rowOff>
    </xdr:to>
    <xdr:sp macro="" textlink="">
      <xdr:nvSpPr>
        <xdr:cNvPr id="419" name="円/楕円 418"/>
        <xdr:cNvSpPr/>
      </xdr:nvSpPr>
      <xdr:spPr>
        <a:xfrm>
          <a:off x="9588500" y="130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154233</xdr:rowOff>
    </xdr:from>
    <xdr:ext cx="534377" cy="259045"/>
    <xdr:sp macro="" textlink="">
      <xdr:nvSpPr>
        <xdr:cNvPr id="420" name="テキスト ボックス 419"/>
        <xdr:cNvSpPr txBox="1"/>
      </xdr:nvSpPr>
      <xdr:spPr>
        <a:xfrm>
          <a:off x="9372111" y="128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86258</xdr:rowOff>
    </xdr:from>
    <xdr:to>
      <xdr:col>12</xdr:col>
      <xdr:colOff>561975</xdr:colOff>
      <xdr:row>77</xdr:row>
      <xdr:rowOff>16408</xdr:rowOff>
    </xdr:to>
    <xdr:sp macro="" textlink="">
      <xdr:nvSpPr>
        <xdr:cNvPr id="421" name="円/楕円 420"/>
        <xdr:cNvSpPr/>
      </xdr:nvSpPr>
      <xdr:spPr>
        <a:xfrm>
          <a:off x="8699500" y="13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32935</xdr:rowOff>
    </xdr:from>
    <xdr:ext cx="534377" cy="259045"/>
    <xdr:sp macro="" textlink="">
      <xdr:nvSpPr>
        <xdr:cNvPr id="422" name="テキスト ボックス 421"/>
        <xdr:cNvSpPr txBox="1"/>
      </xdr:nvSpPr>
      <xdr:spPr>
        <a:xfrm>
          <a:off x="8483111" y="128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109741</xdr:rowOff>
    </xdr:from>
    <xdr:to>
      <xdr:col>11</xdr:col>
      <xdr:colOff>358775</xdr:colOff>
      <xdr:row>77</xdr:row>
      <xdr:rowOff>39891</xdr:rowOff>
    </xdr:to>
    <xdr:sp macro="" textlink="">
      <xdr:nvSpPr>
        <xdr:cNvPr id="423" name="円/楕円 422"/>
        <xdr:cNvSpPr/>
      </xdr:nvSpPr>
      <xdr:spPr>
        <a:xfrm>
          <a:off x="7810500" y="131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56418</xdr:rowOff>
    </xdr:from>
    <xdr:ext cx="534377" cy="259045"/>
    <xdr:sp macro="" textlink="">
      <xdr:nvSpPr>
        <xdr:cNvPr id="424" name="テキスト ボックス 423"/>
        <xdr:cNvSpPr txBox="1"/>
      </xdr:nvSpPr>
      <xdr:spPr>
        <a:xfrm>
          <a:off x="7594111" y="129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97650</xdr:rowOff>
    </xdr:from>
    <xdr:to>
      <xdr:col>10</xdr:col>
      <xdr:colOff>155575</xdr:colOff>
      <xdr:row>77</xdr:row>
      <xdr:rowOff>27800</xdr:rowOff>
    </xdr:to>
    <xdr:sp macro="" textlink="">
      <xdr:nvSpPr>
        <xdr:cNvPr id="425" name="円/楕円 424"/>
        <xdr:cNvSpPr/>
      </xdr:nvSpPr>
      <xdr:spPr>
        <a:xfrm>
          <a:off x="6921500" y="131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44328</xdr:rowOff>
    </xdr:from>
    <xdr:ext cx="534377" cy="259045"/>
    <xdr:sp macro="" textlink="">
      <xdr:nvSpPr>
        <xdr:cNvPr id="426" name="テキスト ボックス 425"/>
        <xdr:cNvSpPr txBox="1"/>
      </xdr:nvSpPr>
      <xdr:spPr>
        <a:xfrm>
          <a:off x="6705111" y="12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85961</xdr:rowOff>
    </xdr:from>
    <xdr:to>
      <xdr:col>15</xdr:col>
      <xdr:colOff>180975</xdr:colOff>
      <xdr:row>94</xdr:row>
      <xdr:rowOff>151997</xdr:rowOff>
    </xdr:to>
    <xdr:cxnSp macro="">
      <xdr:nvCxnSpPr>
        <xdr:cNvPr id="459" name="直線コネクタ 458"/>
        <xdr:cNvCxnSpPr/>
      </xdr:nvCxnSpPr>
      <xdr:spPr>
        <a:xfrm>
          <a:off x="9639300" y="15859361"/>
          <a:ext cx="838200" cy="40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85961</xdr:rowOff>
    </xdr:from>
    <xdr:to>
      <xdr:col>14</xdr:col>
      <xdr:colOff>28575</xdr:colOff>
      <xdr:row>93</xdr:row>
      <xdr:rowOff>88818</xdr:rowOff>
    </xdr:to>
    <xdr:cxnSp macro="">
      <xdr:nvCxnSpPr>
        <xdr:cNvPr id="462" name="直線コネクタ 461"/>
        <xdr:cNvCxnSpPr/>
      </xdr:nvCxnSpPr>
      <xdr:spPr>
        <a:xfrm flipV="1">
          <a:off x="8750300" y="15859361"/>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88112</xdr:rowOff>
    </xdr:from>
    <xdr:to>
      <xdr:col>12</xdr:col>
      <xdr:colOff>511175</xdr:colOff>
      <xdr:row>93</xdr:row>
      <xdr:rowOff>88818</xdr:rowOff>
    </xdr:to>
    <xdr:cxnSp macro="">
      <xdr:nvCxnSpPr>
        <xdr:cNvPr id="465" name="直線コネクタ 464"/>
        <xdr:cNvCxnSpPr/>
      </xdr:nvCxnSpPr>
      <xdr:spPr>
        <a:xfrm>
          <a:off x="7861300" y="16032962"/>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88112</xdr:rowOff>
    </xdr:from>
    <xdr:to>
      <xdr:col>11</xdr:col>
      <xdr:colOff>307975</xdr:colOff>
      <xdr:row>93</xdr:row>
      <xdr:rowOff>96180</xdr:rowOff>
    </xdr:to>
    <xdr:cxnSp macro="">
      <xdr:nvCxnSpPr>
        <xdr:cNvPr id="468" name="直線コネクタ 467"/>
        <xdr:cNvCxnSpPr/>
      </xdr:nvCxnSpPr>
      <xdr:spPr>
        <a:xfrm flipV="1">
          <a:off x="6972300" y="16032962"/>
          <a:ext cx="8890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101197</xdr:rowOff>
    </xdr:from>
    <xdr:to>
      <xdr:col>15</xdr:col>
      <xdr:colOff>231775</xdr:colOff>
      <xdr:row>95</xdr:row>
      <xdr:rowOff>31347</xdr:rowOff>
    </xdr:to>
    <xdr:sp macro="" textlink="">
      <xdr:nvSpPr>
        <xdr:cNvPr id="478" name="円/楕円 477"/>
        <xdr:cNvSpPr/>
      </xdr:nvSpPr>
      <xdr:spPr>
        <a:xfrm>
          <a:off x="10426700" y="162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124074</xdr:rowOff>
    </xdr:from>
    <xdr:ext cx="534377" cy="259045"/>
    <xdr:sp macro="" textlink="">
      <xdr:nvSpPr>
        <xdr:cNvPr id="479" name="土木費該当値テキスト"/>
        <xdr:cNvSpPr txBox="1"/>
      </xdr:nvSpPr>
      <xdr:spPr>
        <a:xfrm>
          <a:off x="10528300" y="16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88,709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35161</xdr:rowOff>
    </xdr:from>
    <xdr:to>
      <xdr:col>14</xdr:col>
      <xdr:colOff>79375</xdr:colOff>
      <xdr:row>92</xdr:row>
      <xdr:rowOff>136761</xdr:rowOff>
    </xdr:to>
    <xdr:sp macro="" textlink="">
      <xdr:nvSpPr>
        <xdr:cNvPr id="480" name="円/楕円 479"/>
        <xdr:cNvSpPr/>
      </xdr:nvSpPr>
      <xdr:spPr>
        <a:xfrm>
          <a:off x="9588500" y="158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153288</xdr:rowOff>
    </xdr:from>
    <xdr:ext cx="599010" cy="259045"/>
    <xdr:sp macro="" textlink="">
      <xdr:nvSpPr>
        <xdr:cNvPr id="481" name="テキスト ボックス 480"/>
        <xdr:cNvSpPr txBox="1"/>
      </xdr:nvSpPr>
      <xdr:spPr>
        <a:xfrm>
          <a:off x="9339794" y="1558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38018</xdr:rowOff>
    </xdr:from>
    <xdr:to>
      <xdr:col>12</xdr:col>
      <xdr:colOff>561975</xdr:colOff>
      <xdr:row>93</xdr:row>
      <xdr:rowOff>139618</xdr:rowOff>
    </xdr:to>
    <xdr:sp macro="" textlink="">
      <xdr:nvSpPr>
        <xdr:cNvPr id="482" name="円/楕円 481"/>
        <xdr:cNvSpPr/>
      </xdr:nvSpPr>
      <xdr:spPr>
        <a:xfrm>
          <a:off x="8699500" y="159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156145</xdr:rowOff>
    </xdr:from>
    <xdr:ext cx="599010" cy="259045"/>
    <xdr:sp macro="" textlink="">
      <xdr:nvSpPr>
        <xdr:cNvPr id="483" name="テキスト ボックス 482"/>
        <xdr:cNvSpPr txBox="1"/>
      </xdr:nvSpPr>
      <xdr:spPr>
        <a:xfrm>
          <a:off x="8450794" y="1575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113,342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37312</xdr:rowOff>
    </xdr:from>
    <xdr:to>
      <xdr:col>11</xdr:col>
      <xdr:colOff>358775</xdr:colOff>
      <xdr:row>93</xdr:row>
      <xdr:rowOff>138912</xdr:rowOff>
    </xdr:to>
    <xdr:sp macro="" textlink="">
      <xdr:nvSpPr>
        <xdr:cNvPr id="484" name="円/楕円 483"/>
        <xdr:cNvSpPr/>
      </xdr:nvSpPr>
      <xdr:spPr>
        <a:xfrm>
          <a:off x="7810500" y="159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155439</xdr:rowOff>
    </xdr:from>
    <xdr:ext cx="599010" cy="259045"/>
    <xdr:sp macro="" textlink="">
      <xdr:nvSpPr>
        <xdr:cNvPr id="485" name="テキスト ボックス 484"/>
        <xdr:cNvSpPr txBox="1"/>
      </xdr:nvSpPr>
      <xdr:spPr>
        <a:xfrm>
          <a:off x="7561794" y="1575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45380</xdr:rowOff>
    </xdr:from>
    <xdr:to>
      <xdr:col>10</xdr:col>
      <xdr:colOff>155575</xdr:colOff>
      <xdr:row>93</xdr:row>
      <xdr:rowOff>146980</xdr:rowOff>
    </xdr:to>
    <xdr:sp macro="" textlink="">
      <xdr:nvSpPr>
        <xdr:cNvPr id="486" name="円/楕円 485"/>
        <xdr:cNvSpPr/>
      </xdr:nvSpPr>
      <xdr:spPr>
        <a:xfrm>
          <a:off x="6921500" y="159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163507</xdr:rowOff>
    </xdr:from>
    <xdr:ext cx="599010" cy="259045"/>
    <xdr:sp macro="" textlink="">
      <xdr:nvSpPr>
        <xdr:cNvPr id="487" name="テキスト ボックス 486"/>
        <xdr:cNvSpPr txBox="1"/>
      </xdr:nvSpPr>
      <xdr:spPr>
        <a:xfrm>
          <a:off x="6672794" y="1576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134085</xdr:rowOff>
    </xdr:from>
    <xdr:to>
      <xdr:col>23</xdr:col>
      <xdr:colOff>517525</xdr:colOff>
      <xdr:row>38</xdr:row>
      <xdr:rowOff>6783</xdr:rowOff>
    </xdr:to>
    <xdr:cxnSp macro="">
      <xdr:nvCxnSpPr>
        <xdr:cNvPr id="520" name="直線コネクタ 519"/>
        <xdr:cNvCxnSpPr/>
      </xdr:nvCxnSpPr>
      <xdr:spPr>
        <a:xfrm>
          <a:off x="15481300" y="6477735"/>
          <a:ext cx="838200" cy="4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134085</xdr:rowOff>
    </xdr:from>
    <xdr:to>
      <xdr:col>22</xdr:col>
      <xdr:colOff>365125</xdr:colOff>
      <xdr:row>38</xdr:row>
      <xdr:rowOff>62605</xdr:rowOff>
    </xdr:to>
    <xdr:cxnSp macro="">
      <xdr:nvCxnSpPr>
        <xdr:cNvPr id="523" name="直線コネクタ 522"/>
        <xdr:cNvCxnSpPr/>
      </xdr:nvCxnSpPr>
      <xdr:spPr>
        <a:xfrm flipV="1">
          <a:off x="14592300" y="6477735"/>
          <a:ext cx="889000" cy="9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60119</xdr:rowOff>
    </xdr:from>
    <xdr:to>
      <xdr:col>21</xdr:col>
      <xdr:colOff>161925</xdr:colOff>
      <xdr:row>38</xdr:row>
      <xdr:rowOff>62605</xdr:rowOff>
    </xdr:to>
    <xdr:cxnSp macro="">
      <xdr:nvCxnSpPr>
        <xdr:cNvPr id="526" name="直線コネクタ 525"/>
        <xdr:cNvCxnSpPr/>
      </xdr:nvCxnSpPr>
      <xdr:spPr>
        <a:xfrm>
          <a:off x="13703300" y="6575219"/>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43945</xdr:rowOff>
    </xdr:from>
    <xdr:to>
      <xdr:col>19</xdr:col>
      <xdr:colOff>644525</xdr:colOff>
      <xdr:row>38</xdr:row>
      <xdr:rowOff>60119</xdr:rowOff>
    </xdr:to>
    <xdr:cxnSp macro="">
      <xdr:nvCxnSpPr>
        <xdr:cNvPr id="529" name="直線コネクタ 528"/>
        <xdr:cNvCxnSpPr/>
      </xdr:nvCxnSpPr>
      <xdr:spPr>
        <a:xfrm>
          <a:off x="12814300" y="6559045"/>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127433</xdr:rowOff>
    </xdr:from>
    <xdr:to>
      <xdr:col>23</xdr:col>
      <xdr:colOff>568325</xdr:colOff>
      <xdr:row>38</xdr:row>
      <xdr:rowOff>57583</xdr:rowOff>
    </xdr:to>
    <xdr:sp macro="" textlink="">
      <xdr:nvSpPr>
        <xdr:cNvPr id="539" name="円/楕円 538"/>
        <xdr:cNvSpPr/>
      </xdr:nvSpPr>
      <xdr:spPr>
        <a:xfrm>
          <a:off x="16268700" y="64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105860</xdr:rowOff>
    </xdr:from>
    <xdr:ext cx="534377" cy="259045"/>
    <xdr:sp macro="" textlink="">
      <xdr:nvSpPr>
        <xdr:cNvPr id="540" name="消防費該当値テキスト"/>
        <xdr:cNvSpPr txBox="1"/>
      </xdr:nvSpPr>
      <xdr:spPr>
        <a:xfrm>
          <a:off x="16370300" y="64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83285</xdr:rowOff>
    </xdr:from>
    <xdr:to>
      <xdr:col>22</xdr:col>
      <xdr:colOff>415925</xdr:colOff>
      <xdr:row>38</xdr:row>
      <xdr:rowOff>13435</xdr:rowOff>
    </xdr:to>
    <xdr:sp macro="" textlink="">
      <xdr:nvSpPr>
        <xdr:cNvPr id="541" name="円/楕円 540"/>
        <xdr:cNvSpPr/>
      </xdr:nvSpPr>
      <xdr:spPr>
        <a:xfrm>
          <a:off x="15430500" y="64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4562</xdr:rowOff>
    </xdr:from>
    <xdr:ext cx="534377" cy="259045"/>
    <xdr:sp macro="" textlink="">
      <xdr:nvSpPr>
        <xdr:cNvPr id="542" name="テキスト ボックス 541"/>
        <xdr:cNvSpPr txBox="1"/>
      </xdr:nvSpPr>
      <xdr:spPr>
        <a:xfrm>
          <a:off x="15214111" y="65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11805</xdr:rowOff>
    </xdr:from>
    <xdr:to>
      <xdr:col>21</xdr:col>
      <xdr:colOff>212725</xdr:colOff>
      <xdr:row>38</xdr:row>
      <xdr:rowOff>113405</xdr:rowOff>
    </xdr:to>
    <xdr:sp macro="" textlink="">
      <xdr:nvSpPr>
        <xdr:cNvPr id="543" name="円/楕円 542"/>
        <xdr:cNvSpPr/>
      </xdr:nvSpPr>
      <xdr:spPr>
        <a:xfrm>
          <a:off x="14541500" y="65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104532</xdr:rowOff>
    </xdr:from>
    <xdr:ext cx="534377" cy="259045"/>
    <xdr:sp macro="" textlink="">
      <xdr:nvSpPr>
        <xdr:cNvPr id="544" name="テキスト ボックス 543"/>
        <xdr:cNvSpPr txBox="1"/>
      </xdr:nvSpPr>
      <xdr:spPr>
        <a:xfrm>
          <a:off x="14325111" y="66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9319</xdr:rowOff>
    </xdr:from>
    <xdr:to>
      <xdr:col>20</xdr:col>
      <xdr:colOff>9525</xdr:colOff>
      <xdr:row>38</xdr:row>
      <xdr:rowOff>110919</xdr:rowOff>
    </xdr:to>
    <xdr:sp macro="" textlink="">
      <xdr:nvSpPr>
        <xdr:cNvPr id="545" name="円/楕円 544"/>
        <xdr:cNvSpPr/>
      </xdr:nvSpPr>
      <xdr:spPr>
        <a:xfrm>
          <a:off x="13652500" y="65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102046</xdr:rowOff>
    </xdr:from>
    <xdr:ext cx="534377" cy="259045"/>
    <xdr:sp macro="" textlink="">
      <xdr:nvSpPr>
        <xdr:cNvPr id="546" name="テキスト ボックス 545"/>
        <xdr:cNvSpPr txBox="1"/>
      </xdr:nvSpPr>
      <xdr:spPr>
        <a:xfrm>
          <a:off x="13436111" y="66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164595</xdr:rowOff>
    </xdr:from>
    <xdr:to>
      <xdr:col>18</xdr:col>
      <xdr:colOff>492125</xdr:colOff>
      <xdr:row>38</xdr:row>
      <xdr:rowOff>94745</xdr:rowOff>
    </xdr:to>
    <xdr:sp macro="" textlink="">
      <xdr:nvSpPr>
        <xdr:cNvPr id="547" name="円/楕円 546"/>
        <xdr:cNvSpPr/>
      </xdr:nvSpPr>
      <xdr:spPr>
        <a:xfrm>
          <a:off x="12763500" y="65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85872</xdr:rowOff>
    </xdr:from>
    <xdr:ext cx="534377" cy="259045"/>
    <xdr:sp macro="" textlink="">
      <xdr:nvSpPr>
        <xdr:cNvPr id="548" name="テキスト ボックス 547"/>
        <xdr:cNvSpPr txBox="1"/>
      </xdr:nvSpPr>
      <xdr:spPr>
        <a:xfrm>
          <a:off x="12547111" y="6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51437</xdr:rowOff>
    </xdr:from>
    <xdr:to>
      <xdr:col>23</xdr:col>
      <xdr:colOff>517525</xdr:colOff>
      <xdr:row>57</xdr:row>
      <xdr:rowOff>67805</xdr:rowOff>
    </xdr:to>
    <xdr:cxnSp macro="">
      <xdr:nvCxnSpPr>
        <xdr:cNvPr id="577" name="直線コネクタ 576"/>
        <xdr:cNvCxnSpPr/>
      </xdr:nvCxnSpPr>
      <xdr:spPr>
        <a:xfrm flipV="1">
          <a:off x="15481300" y="9824087"/>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66136</xdr:rowOff>
    </xdr:from>
    <xdr:to>
      <xdr:col>22</xdr:col>
      <xdr:colOff>365125</xdr:colOff>
      <xdr:row>57</xdr:row>
      <xdr:rowOff>67805</xdr:rowOff>
    </xdr:to>
    <xdr:cxnSp macro="">
      <xdr:nvCxnSpPr>
        <xdr:cNvPr id="580" name="直線コネクタ 579"/>
        <xdr:cNvCxnSpPr/>
      </xdr:nvCxnSpPr>
      <xdr:spPr>
        <a:xfrm>
          <a:off x="14592300" y="983878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66136</xdr:rowOff>
    </xdr:from>
    <xdr:to>
      <xdr:col>21</xdr:col>
      <xdr:colOff>161925</xdr:colOff>
      <xdr:row>57</xdr:row>
      <xdr:rowOff>103284</xdr:rowOff>
    </xdr:to>
    <xdr:cxnSp macro="">
      <xdr:nvCxnSpPr>
        <xdr:cNvPr id="583" name="直線コネクタ 582"/>
        <xdr:cNvCxnSpPr/>
      </xdr:nvCxnSpPr>
      <xdr:spPr>
        <a:xfrm flipV="1">
          <a:off x="13703300" y="9838786"/>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86802</xdr:rowOff>
    </xdr:from>
    <xdr:to>
      <xdr:col>19</xdr:col>
      <xdr:colOff>644525</xdr:colOff>
      <xdr:row>57</xdr:row>
      <xdr:rowOff>103284</xdr:rowOff>
    </xdr:to>
    <xdr:cxnSp macro="">
      <xdr:nvCxnSpPr>
        <xdr:cNvPr id="586" name="直線コネクタ 585"/>
        <xdr:cNvCxnSpPr/>
      </xdr:nvCxnSpPr>
      <xdr:spPr>
        <a:xfrm>
          <a:off x="12814300" y="9859452"/>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637</xdr:rowOff>
    </xdr:from>
    <xdr:to>
      <xdr:col>23</xdr:col>
      <xdr:colOff>568325</xdr:colOff>
      <xdr:row>57</xdr:row>
      <xdr:rowOff>102237</xdr:rowOff>
    </xdr:to>
    <xdr:sp macro="" textlink="">
      <xdr:nvSpPr>
        <xdr:cNvPr id="596" name="円/楕円 595"/>
        <xdr:cNvSpPr/>
      </xdr:nvSpPr>
      <xdr:spPr>
        <a:xfrm>
          <a:off x="16268700" y="97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150514</xdr:rowOff>
    </xdr:from>
    <xdr:ext cx="534377" cy="259045"/>
    <xdr:sp macro="" textlink="">
      <xdr:nvSpPr>
        <xdr:cNvPr id="597" name="教育費該当値テキスト"/>
        <xdr:cNvSpPr txBox="1"/>
      </xdr:nvSpPr>
      <xdr:spPr>
        <a:xfrm>
          <a:off x="16370300" y="97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17005</xdr:rowOff>
    </xdr:from>
    <xdr:to>
      <xdr:col>22</xdr:col>
      <xdr:colOff>415925</xdr:colOff>
      <xdr:row>57</xdr:row>
      <xdr:rowOff>118605</xdr:rowOff>
    </xdr:to>
    <xdr:sp macro="" textlink="">
      <xdr:nvSpPr>
        <xdr:cNvPr id="598" name="円/楕円 597"/>
        <xdr:cNvSpPr/>
      </xdr:nvSpPr>
      <xdr:spPr>
        <a:xfrm>
          <a:off x="15430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109732</xdr:rowOff>
    </xdr:from>
    <xdr:ext cx="534377" cy="259045"/>
    <xdr:sp macro="" textlink="">
      <xdr:nvSpPr>
        <xdr:cNvPr id="599" name="テキスト ボックス 598"/>
        <xdr:cNvSpPr txBox="1"/>
      </xdr:nvSpPr>
      <xdr:spPr>
        <a:xfrm>
          <a:off x="15214111" y="98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15336</xdr:rowOff>
    </xdr:from>
    <xdr:to>
      <xdr:col>21</xdr:col>
      <xdr:colOff>212725</xdr:colOff>
      <xdr:row>57</xdr:row>
      <xdr:rowOff>116936</xdr:rowOff>
    </xdr:to>
    <xdr:sp macro="" textlink="">
      <xdr:nvSpPr>
        <xdr:cNvPr id="600" name="円/楕円 599"/>
        <xdr:cNvSpPr/>
      </xdr:nvSpPr>
      <xdr:spPr>
        <a:xfrm>
          <a:off x="14541500" y="97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108063</xdr:rowOff>
    </xdr:from>
    <xdr:ext cx="534377" cy="259045"/>
    <xdr:sp macro="" textlink="">
      <xdr:nvSpPr>
        <xdr:cNvPr id="601" name="テキスト ボックス 600"/>
        <xdr:cNvSpPr txBox="1"/>
      </xdr:nvSpPr>
      <xdr:spPr>
        <a:xfrm>
          <a:off x="14325111" y="98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52484</xdr:rowOff>
    </xdr:from>
    <xdr:to>
      <xdr:col>20</xdr:col>
      <xdr:colOff>9525</xdr:colOff>
      <xdr:row>57</xdr:row>
      <xdr:rowOff>154084</xdr:rowOff>
    </xdr:to>
    <xdr:sp macro="" textlink="">
      <xdr:nvSpPr>
        <xdr:cNvPr id="602" name="円/楕円 601"/>
        <xdr:cNvSpPr/>
      </xdr:nvSpPr>
      <xdr:spPr>
        <a:xfrm>
          <a:off x="13652500" y="98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145211</xdr:rowOff>
    </xdr:from>
    <xdr:ext cx="534377" cy="259045"/>
    <xdr:sp macro="" textlink="">
      <xdr:nvSpPr>
        <xdr:cNvPr id="603" name="テキスト ボックス 602"/>
        <xdr:cNvSpPr txBox="1"/>
      </xdr:nvSpPr>
      <xdr:spPr>
        <a:xfrm>
          <a:off x="13436111" y="99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36002</xdr:rowOff>
    </xdr:from>
    <xdr:to>
      <xdr:col>18</xdr:col>
      <xdr:colOff>492125</xdr:colOff>
      <xdr:row>57</xdr:row>
      <xdr:rowOff>137602</xdr:rowOff>
    </xdr:to>
    <xdr:sp macro="" textlink="">
      <xdr:nvSpPr>
        <xdr:cNvPr id="604" name="円/楕円 603"/>
        <xdr:cNvSpPr/>
      </xdr:nvSpPr>
      <xdr:spPr>
        <a:xfrm>
          <a:off x="12763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128729</xdr:rowOff>
    </xdr:from>
    <xdr:ext cx="534377" cy="259045"/>
    <xdr:sp macro="" textlink="">
      <xdr:nvSpPr>
        <xdr:cNvPr id="605" name="テキスト ボックス 604"/>
        <xdr:cNvSpPr txBox="1"/>
      </xdr:nvSpPr>
      <xdr:spPr>
        <a:xfrm>
          <a:off x="12547111" y="990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5" name="円/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6" name="テキスト ボックス 655"/>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17090</xdr:rowOff>
    </xdr:from>
    <xdr:to>
      <xdr:col>23</xdr:col>
      <xdr:colOff>517525</xdr:colOff>
      <xdr:row>97</xdr:row>
      <xdr:rowOff>34745</xdr:rowOff>
    </xdr:to>
    <xdr:cxnSp macro="">
      <xdr:nvCxnSpPr>
        <xdr:cNvPr id="689" name="直線コネクタ 688"/>
        <xdr:cNvCxnSpPr/>
      </xdr:nvCxnSpPr>
      <xdr:spPr>
        <a:xfrm>
          <a:off x="15481300" y="16647740"/>
          <a:ext cx="8382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8556</xdr:rowOff>
    </xdr:from>
    <xdr:to>
      <xdr:col>22</xdr:col>
      <xdr:colOff>365125</xdr:colOff>
      <xdr:row>97</xdr:row>
      <xdr:rowOff>17090</xdr:rowOff>
    </xdr:to>
    <xdr:cxnSp macro="">
      <xdr:nvCxnSpPr>
        <xdr:cNvPr id="692" name="直線コネクタ 691"/>
        <xdr:cNvCxnSpPr/>
      </xdr:nvCxnSpPr>
      <xdr:spPr>
        <a:xfrm>
          <a:off x="14592300" y="1663920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167334</xdr:rowOff>
    </xdr:from>
    <xdr:to>
      <xdr:col>21</xdr:col>
      <xdr:colOff>161925</xdr:colOff>
      <xdr:row>97</xdr:row>
      <xdr:rowOff>8556</xdr:rowOff>
    </xdr:to>
    <xdr:cxnSp macro="">
      <xdr:nvCxnSpPr>
        <xdr:cNvPr id="695" name="直線コネクタ 694"/>
        <xdr:cNvCxnSpPr/>
      </xdr:nvCxnSpPr>
      <xdr:spPr>
        <a:xfrm>
          <a:off x="13703300" y="16626534"/>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167334</xdr:rowOff>
    </xdr:from>
    <xdr:to>
      <xdr:col>19</xdr:col>
      <xdr:colOff>644525</xdr:colOff>
      <xdr:row>97</xdr:row>
      <xdr:rowOff>3431</xdr:rowOff>
    </xdr:to>
    <xdr:cxnSp macro="">
      <xdr:nvCxnSpPr>
        <xdr:cNvPr id="698" name="直線コネクタ 697"/>
        <xdr:cNvCxnSpPr/>
      </xdr:nvCxnSpPr>
      <xdr:spPr>
        <a:xfrm flipV="1">
          <a:off x="12814300" y="16626534"/>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155395</xdr:rowOff>
    </xdr:from>
    <xdr:to>
      <xdr:col>23</xdr:col>
      <xdr:colOff>568325</xdr:colOff>
      <xdr:row>97</xdr:row>
      <xdr:rowOff>85545</xdr:rowOff>
    </xdr:to>
    <xdr:sp macro="" textlink="">
      <xdr:nvSpPr>
        <xdr:cNvPr id="708" name="円/楕円 707"/>
        <xdr:cNvSpPr/>
      </xdr:nvSpPr>
      <xdr:spPr>
        <a:xfrm>
          <a:off x="16268700" y="166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6822</xdr:rowOff>
    </xdr:from>
    <xdr:ext cx="534377" cy="259045"/>
    <xdr:sp macro="" textlink="">
      <xdr:nvSpPr>
        <xdr:cNvPr id="709" name="公債費該当値テキスト"/>
        <xdr:cNvSpPr txBox="1"/>
      </xdr:nvSpPr>
      <xdr:spPr>
        <a:xfrm>
          <a:off x="16370300" y="164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137740</xdr:rowOff>
    </xdr:from>
    <xdr:to>
      <xdr:col>22</xdr:col>
      <xdr:colOff>415925</xdr:colOff>
      <xdr:row>97</xdr:row>
      <xdr:rowOff>67890</xdr:rowOff>
    </xdr:to>
    <xdr:sp macro="" textlink="">
      <xdr:nvSpPr>
        <xdr:cNvPr id="710" name="円/楕円 709"/>
        <xdr:cNvSpPr/>
      </xdr:nvSpPr>
      <xdr:spPr>
        <a:xfrm>
          <a:off x="15430500" y="165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84417</xdr:rowOff>
    </xdr:from>
    <xdr:ext cx="534377" cy="259045"/>
    <xdr:sp macro="" textlink="">
      <xdr:nvSpPr>
        <xdr:cNvPr id="711" name="テキスト ボックス 710"/>
        <xdr:cNvSpPr txBox="1"/>
      </xdr:nvSpPr>
      <xdr:spPr>
        <a:xfrm>
          <a:off x="15214111" y="163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129206</xdr:rowOff>
    </xdr:from>
    <xdr:to>
      <xdr:col>21</xdr:col>
      <xdr:colOff>212725</xdr:colOff>
      <xdr:row>97</xdr:row>
      <xdr:rowOff>59356</xdr:rowOff>
    </xdr:to>
    <xdr:sp macro="" textlink="">
      <xdr:nvSpPr>
        <xdr:cNvPr id="712" name="円/楕円 711"/>
        <xdr:cNvSpPr/>
      </xdr:nvSpPr>
      <xdr:spPr>
        <a:xfrm>
          <a:off x="14541500" y="16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75883</xdr:rowOff>
    </xdr:from>
    <xdr:ext cx="534377" cy="259045"/>
    <xdr:sp macro="" textlink="">
      <xdr:nvSpPr>
        <xdr:cNvPr id="713" name="テキスト ボックス 712"/>
        <xdr:cNvSpPr txBox="1"/>
      </xdr:nvSpPr>
      <xdr:spPr>
        <a:xfrm>
          <a:off x="14325111" y="163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116534</xdr:rowOff>
    </xdr:from>
    <xdr:to>
      <xdr:col>20</xdr:col>
      <xdr:colOff>9525</xdr:colOff>
      <xdr:row>97</xdr:row>
      <xdr:rowOff>46684</xdr:rowOff>
    </xdr:to>
    <xdr:sp macro="" textlink="">
      <xdr:nvSpPr>
        <xdr:cNvPr id="714" name="円/楕円 713"/>
        <xdr:cNvSpPr/>
      </xdr:nvSpPr>
      <xdr:spPr>
        <a:xfrm>
          <a:off x="13652500" y="165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63211</xdr:rowOff>
    </xdr:from>
    <xdr:ext cx="599010" cy="259045"/>
    <xdr:sp macro="" textlink="">
      <xdr:nvSpPr>
        <xdr:cNvPr id="715" name="テキスト ボックス 714"/>
        <xdr:cNvSpPr txBox="1"/>
      </xdr:nvSpPr>
      <xdr:spPr>
        <a:xfrm>
          <a:off x="13403794" y="163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124081</xdr:rowOff>
    </xdr:from>
    <xdr:to>
      <xdr:col>18</xdr:col>
      <xdr:colOff>492125</xdr:colOff>
      <xdr:row>97</xdr:row>
      <xdr:rowOff>54231</xdr:rowOff>
    </xdr:to>
    <xdr:sp macro="" textlink="">
      <xdr:nvSpPr>
        <xdr:cNvPr id="716" name="円/楕円 715"/>
        <xdr:cNvSpPr/>
      </xdr:nvSpPr>
      <xdr:spPr>
        <a:xfrm>
          <a:off x="12763500" y="165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70758</xdr:rowOff>
    </xdr:from>
    <xdr:ext cx="599010" cy="259045"/>
    <xdr:sp macro="" textlink="">
      <xdr:nvSpPr>
        <xdr:cNvPr id="717" name="テキスト ボックス 716"/>
        <xdr:cNvSpPr txBox="1"/>
      </xdr:nvSpPr>
      <xdr:spPr>
        <a:xfrm>
          <a:off x="12514794" y="163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生活保護受給者数が多いことや老人福祉施設の運営等により扶助費が類似団体より高い水準にあるほか、国民保険事業会計等への繰出金が多額であることや保育所統合による建設工事費等が主な要因である。</a:t>
          </a:r>
          <a:endParaRPr lang="ja-JP" altLang="ja-JP" sz="1400">
            <a:effectLst/>
          </a:endParaRPr>
        </a:p>
        <a:p>
          <a:r>
            <a:rPr kumimoji="1" lang="ja-JP" altLang="ja-JP" sz="1100">
              <a:solidFill>
                <a:schemeClr val="dk1"/>
              </a:solidFill>
              <a:effectLst/>
              <a:latin typeface="+mn-lt"/>
              <a:ea typeface="+mn-ea"/>
              <a:cs typeface="+mn-cs"/>
            </a:rPr>
            <a:t>・衛生費については、平成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生ごみ堆肥化施設を整備したことにより一時的に伸びているが、各年度とも類似団体より高い水準にある。また、市立病院への繰出金等やごみ収集運搬等に多額の経費を要していることが主な要因である。</a:t>
          </a:r>
          <a:endParaRPr lang="ja-JP" altLang="ja-JP" sz="1400">
            <a:effectLst/>
          </a:endParaRPr>
        </a:p>
        <a:p>
          <a:r>
            <a:rPr kumimoji="1" lang="ja-JP" altLang="ja-JP" sz="1100">
              <a:solidFill>
                <a:schemeClr val="dk1"/>
              </a:solidFill>
              <a:effectLst/>
              <a:latin typeface="+mn-lt"/>
              <a:ea typeface="+mn-ea"/>
              <a:cs typeface="+mn-cs"/>
            </a:rPr>
            <a:t>・労働費については、平成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年度に解散した第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セクターへの貸付金</a:t>
          </a:r>
          <a:r>
            <a:rPr kumimoji="1" lang="ja-JP" altLang="en-US" sz="1100">
              <a:solidFill>
                <a:schemeClr val="dk1"/>
              </a:solidFill>
              <a:effectLst/>
              <a:latin typeface="+mn-lt"/>
              <a:ea typeface="+mn-ea"/>
              <a:cs typeface="+mn-cs"/>
            </a:rPr>
            <a:t>の減により経費が減少しているが、他の貸付事業により</a:t>
          </a:r>
          <a:r>
            <a:rPr kumimoji="1" lang="ja-JP" altLang="ja-JP" sz="1100">
              <a:solidFill>
                <a:schemeClr val="dk1"/>
              </a:solidFill>
              <a:effectLst/>
              <a:latin typeface="+mn-lt"/>
              <a:ea typeface="+mn-ea"/>
              <a:cs typeface="+mn-cs"/>
            </a:rPr>
            <a:t>類似団体より高い水準となっている。</a:t>
          </a:r>
          <a:endParaRPr lang="ja-JP" altLang="ja-JP" sz="1400">
            <a:effectLst/>
          </a:endParaRPr>
        </a:p>
        <a:p>
          <a:r>
            <a:rPr kumimoji="1" lang="ja-JP" altLang="ja-JP" sz="1100">
              <a:solidFill>
                <a:schemeClr val="dk1"/>
              </a:solidFill>
              <a:effectLst/>
              <a:latin typeface="+mn-lt"/>
              <a:ea typeface="+mn-ea"/>
              <a:cs typeface="+mn-cs"/>
            </a:rPr>
            <a:t>・商工費については、中小企業等や第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セクターへの貸付金により類似団体より高い水準となっているが、年度内に返済されているため財政運営に影響のないものである。</a:t>
          </a:r>
          <a:endParaRPr lang="ja-JP" altLang="ja-JP" sz="1400">
            <a:effectLst/>
          </a:endParaRPr>
        </a:p>
        <a:p>
          <a:r>
            <a:rPr kumimoji="1" lang="ja-JP" altLang="ja-JP" sz="1100">
              <a:solidFill>
                <a:schemeClr val="dk1"/>
              </a:solidFill>
              <a:effectLst/>
              <a:latin typeface="+mn-lt"/>
              <a:ea typeface="+mn-ea"/>
              <a:cs typeface="+mn-cs"/>
            </a:rPr>
            <a:t>・土木費については、除排雪経費が多額なほか下水道会計への繰出金により類似団体より高い水準である要因となっている。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国勢調査により普通交付税が減額となったが、実質収支額を確保することができたため財政調整基金への積立を行った。今後も人口減少により普通交付税が減少すると想定されるものの、第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期美唄市総合計画後期基本計画や中期財政運営基本方針の着実な推進により健全な財政運営に努める。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年度に策定した経営健全化計画の着実な推進により、平成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年度より連結実質赤字比率が解消された。また、上記計画及び自主財政健全化計画に基づき、平成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年度に資金不足額が解消されたため引き続き普通会計及び他会計の健全な財政運営に努める。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国の景気対策に呼応して行った建設事業や下水道整備に係る多額の市債を発行したことによる公債費負担や、旧緑資源機構営土地改良事業負担金・</a:t>
          </a:r>
          <a:r>
            <a:rPr lang="ja-JP" altLang="ja-JP" sz="1100" b="0" i="0" baseline="0">
              <a:solidFill>
                <a:schemeClr val="dk1"/>
              </a:solidFill>
              <a:effectLst/>
              <a:latin typeface="+mn-lt"/>
              <a:ea typeface="+mn-ea"/>
              <a:cs typeface="+mn-cs"/>
            </a:rPr>
            <a:t>国営土地改良事業負担金等の多額な公債費に準ずる費用により、高い水準となっている。このため、第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期美唄市総合計画後期基本計画と整合性を図りながら普通建設事業の重点化と新規発行地方債の抑制に努め、比率の低減を図る。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国の景気対策に呼応して行った建設事業や下水道整備に係る多額の市債を発行したことによる市債残高の増大、区画整理事業の用地取得による債務負担行為の増大などにより、</a:t>
          </a:r>
          <a:r>
            <a:rPr lang="ja-JP" altLang="ja-JP" sz="1100" b="0" i="0" baseline="0">
              <a:solidFill>
                <a:schemeClr val="dk1"/>
              </a:solidFill>
              <a:effectLst/>
              <a:latin typeface="+mn-lt"/>
              <a:ea typeface="+mn-ea"/>
              <a:cs typeface="+mn-cs"/>
            </a:rPr>
            <a:t>高い水準となっている。このため、第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期美唄市総合計画後期基本計画と整合性を図りながら、市債発行の抑制及び債務負担の計画的な解消に努め、比率の低減を図る。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22,724
22,675
277.69
15,984,528
15,558,579
425,856
8,761,945
17,694,860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152.5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債務償還可能年数は総務省で算出式を精査中であり、財政状況資料集においては、平成</a:t>
          </a:r>
          <a:r>
            <a:rPr lang="en-US" altLang="ja-JP"/>
            <a:t>29</a:t>
          </a:r>
          <a:r>
            <a:rPr lang="ja-JP" altLang="en-US"/>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22,724
22,675
277.69
15,984,528
15,558,579
425,856
8,761,945
17,694,860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152.5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22,724
22,675
277.69
15,984,528
15,558,579
425,856
8,761,945
17,694,860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152.5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15984528</v>
      </c>
      <c r="BO4" s="381"/>
      <c r="BP4" s="381"/>
      <c r="BQ4" s="381"/>
      <c r="BR4" s="381"/>
      <c r="BS4" s="381"/>
      <c r="BT4" s="381"/>
      <c r="BU4" s="382"/>
      <c r="BV4" s="380">
        <v>17978358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4.9000000000000004</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15558579</v>
      </c>
      <c r="BO5" s="418"/>
      <c r="BP5" s="418"/>
      <c r="BQ5" s="418"/>
      <c r="BR5" s="418"/>
      <c r="BS5" s="418"/>
      <c r="BT5" s="418"/>
      <c r="BU5" s="419"/>
      <c r="BV5" s="417">
        <v>17409027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98.8</v>
      </c>
      <c r="CU5" s="415"/>
      <c r="CV5" s="415"/>
      <c r="CW5" s="415"/>
      <c r="CX5" s="415"/>
      <c r="CY5" s="415"/>
      <c r="CZ5" s="415"/>
      <c r="DA5" s="416"/>
      <c r="DB5" s="414">
        <v>92.6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425949</v>
      </c>
      <c r="BO6" s="418"/>
      <c r="BP6" s="418"/>
      <c r="BQ6" s="418"/>
      <c r="BR6" s="418"/>
      <c r="BS6" s="418"/>
      <c r="BT6" s="418"/>
      <c r="BU6" s="419"/>
      <c r="BV6" s="417">
        <v>569331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v>
      </c>
      <c r="CU6" s="455"/>
      <c r="CV6" s="455"/>
      <c r="CW6" s="455"/>
      <c r="CX6" s="455"/>
      <c r="CY6" s="455"/>
      <c r="CZ6" s="455"/>
      <c r="DA6" s="456"/>
      <c r="DB6" s="454">
        <v>97.7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93</v>
      </c>
      <c r="BO7" s="418"/>
      <c r="BP7" s="418"/>
      <c r="BQ7" s="418"/>
      <c r="BR7" s="418"/>
      <c r="BS7" s="418"/>
      <c r="BT7" s="418"/>
      <c r="BU7" s="419"/>
      <c r="BV7" s="417">
        <v>67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8761945</v>
      </c>
      <c r="CU7" s="418"/>
      <c r="CV7" s="418"/>
      <c r="CW7" s="418"/>
      <c r="CX7" s="418"/>
      <c r="CY7" s="418"/>
      <c r="CZ7" s="418"/>
      <c r="DA7" s="419"/>
      <c r="DB7" s="417">
        <v>9314832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425856</v>
      </c>
      <c r="BO8" s="418"/>
      <c r="BP8" s="418"/>
      <c r="BQ8" s="418"/>
      <c r="BR8" s="418"/>
      <c r="BS8" s="418"/>
      <c r="BT8" s="418"/>
      <c r="BU8" s="419"/>
      <c r="BV8" s="417">
        <v>569264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0.26</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23035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-143408</v>
      </c>
      <c r="BO9" s="418"/>
      <c r="BP9" s="418"/>
      <c r="BQ9" s="418"/>
      <c r="BR9" s="418"/>
      <c r="BS9" s="418"/>
      <c r="BT9" s="418"/>
      <c r="BU9" s="419"/>
      <c r="BV9" s="417">
        <v>359431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18.2</v>
      </c>
      <c r="CU9" s="415"/>
      <c r="CV9" s="415"/>
      <c r="CW9" s="415"/>
      <c r="CX9" s="415"/>
      <c r="CY9" s="415"/>
      <c r="CZ9" s="415"/>
      <c r="DA9" s="416"/>
      <c r="DB9" s="414">
        <v>19.100000000000001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26034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286410</v>
      </c>
      <c r="BO10" s="418"/>
      <c r="BP10" s="418"/>
      <c r="BQ10" s="418"/>
      <c r="BR10" s="418"/>
      <c r="BS10" s="418"/>
      <c r="BT10" s="418"/>
      <c r="BU10" s="419"/>
      <c r="BV10" s="417">
        <v>106092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22724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22675</v>
      </c>
      <c r="S13" s="499"/>
      <c r="T13" s="499"/>
      <c r="U13" s="499"/>
      <c r="V13" s="500"/>
      <c r="W13" s="433" t="s">
        <v>123</v>
      </c>
      <c r="X13" s="434"/>
      <c r="Y13" s="434"/>
      <c r="Z13" s="434"/>
      <c r="AA13" s="434"/>
      <c r="AB13" s="424"/>
      <c r="AC13" s="468">
        <v>1436</v>
      </c>
      <c r="AD13" s="469"/>
      <c r="AE13" s="469"/>
      <c r="AF13" s="469"/>
      <c r="AG13" s="508"/>
      <c r="AH13" s="468">
        <v>1601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143002</v>
      </c>
      <c r="BO13" s="418"/>
      <c r="BP13" s="418"/>
      <c r="BQ13" s="418"/>
      <c r="BR13" s="418"/>
      <c r="BS13" s="418"/>
      <c r="BT13" s="418"/>
      <c r="BU13" s="419"/>
      <c r="BV13" s="417">
        <v>465523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15.2</v>
      </c>
      <c r="CU13" s="415"/>
      <c r="CV13" s="415"/>
      <c r="CW13" s="415"/>
      <c r="CX13" s="415"/>
      <c r="CY13" s="415"/>
      <c r="CZ13" s="415"/>
      <c r="DA13" s="416"/>
      <c r="DB13" s="414">
        <v>16.899999999999999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23390</v>
      </c>
      <c r="S14" s="499"/>
      <c r="T14" s="499"/>
      <c r="U14" s="499"/>
      <c r="V14" s="500"/>
      <c r="W14" s="407"/>
      <c r="X14" s="408"/>
      <c r="Y14" s="408"/>
      <c r="Z14" s="408"/>
      <c r="AA14" s="408"/>
      <c r="AB14" s="397"/>
      <c r="AC14" s="501">
        <v>14.6</v>
      </c>
      <c r="AD14" s="502"/>
      <c r="AE14" s="502"/>
      <c r="AF14" s="502"/>
      <c r="AG14" s="503"/>
      <c r="AH14" s="501">
        <v>14.9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152.5</v>
      </c>
      <c r="CU14" s="513"/>
      <c r="CV14" s="513"/>
      <c r="CW14" s="513"/>
      <c r="CX14" s="513"/>
      <c r="CY14" s="513"/>
      <c r="CZ14" s="513"/>
      <c r="DA14" s="514"/>
      <c r="DB14" s="512">
        <v>170.9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23343</v>
      </c>
      <c r="S15" s="499"/>
      <c r="T15" s="499"/>
      <c r="U15" s="499"/>
      <c r="V15" s="500"/>
      <c r="W15" s="433" t="s">
        <v>130</v>
      </c>
      <c r="X15" s="434"/>
      <c r="Y15" s="434"/>
      <c r="Z15" s="434"/>
      <c r="AA15" s="434"/>
      <c r="AB15" s="424"/>
      <c r="AC15" s="468">
        <v>2097</v>
      </c>
      <c r="AD15" s="469"/>
      <c r="AE15" s="469"/>
      <c r="AF15" s="469"/>
      <c r="AG15" s="508"/>
      <c r="AH15" s="468">
        <v>2328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2096929</v>
      </c>
      <c r="BO15" s="381"/>
      <c r="BP15" s="381"/>
      <c r="BQ15" s="381"/>
      <c r="BR15" s="381"/>
      <c r="BS15" s="381"/>
      <c r="BT15" s="381"/>
      <c r="BU15" s="382"/>
      <c r="BV15" s="380">
        <v>2106625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21.4</v>
      </c>
      <c r="AD16" s="502"/>
      <c r="AE16" s="502"/>
      <c r="AF16" s="502"/>
      <c r="AG16" s="503"/>
      <c r="AH16" s="501">
        <v>21.7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7858338</v>
      </c>
      <c r="BO16" s="418"/>
      <c r="BP16" s="418"/>
      <c r="BQ16" s="418"/>
      <c r="BR16" s="418"/>
      <c r="BS16" s="418"/>
      <c r="BT16" s="418"/>
      <c r="BU16" s="419"/>
      <c r="BV16" s="417">
        <v>8321794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6276</v>
      </c>
      <c r="AD17" s="469"/>
      <c r="AE17" s="469"/>
      <c r="AF17" s="469"/>
      <c r="AG17" s="508"/>
      <c r="AH17" s="468">
        <v>6781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2597856</v>
      </c>
      <c r="BO17" s="418"/>
      <c r="BP17" s="418"/>
      <c r="BQ17" s="418"/>
      <c r="BR17" s="418"/>
      <c r="BS17" s="418"/>
      <c r="BT17" s="418"/>
      <c r="BU17" s="419"/>
      <c r="BV17" s="417">
        <v>2606777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277.69</v>
      </c>
      <c r="M18" s="530"/>
      <c r="N18" s="530"/>
      <c r="O18" s="530"/>
      <c r="P18" s="530"/>
      <c r="Q18" s="530"/>
      <c r="R18" s="531"/>
      <c r="S18" s="531"/>
      <c r="T18" s="531"/>
      <c r="U18" s="531"/>
      <c r="V18" s="532"/>
      <c r="W18" s="435"/>
      <c r="X18" s="436"/>
      <c r="Y18" s="436"/>
      <c r="Z18" s="436"/>
      <c r="AA18" s="436"/>
      <c r="AB18" s="427"/>
      <c r="AC18" s="533">
        <v>64</v>
      </c>
      <c r="AD18" s="534"/>
      <c r="AE18" s="534"/>
      <c r="AF18" s="534"/>
      <c r="AG18" s="535"/>
      <c r="AH18" s="533">
        <v>63.3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8751656</v>
      </c>
      <c r="BO18" s="418"/>
      <c r="BP18" s="418"/>
      <c r="BQ18" s="418"/>
      <c r="BR18" s="418"/>
      <c r="BS18" s="418"/>
      <c r="BT18" s="418"/>
      <c r="BU18" s="419"/>
      <c r="BV18" s="417">
        <v>8803695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83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10741305</v>
      </c>
      <c r="BO19" s="418"/>
      <c r="BP19" s="418"/>
      <c r="BQ19" s="418"/>
      <c r="BR19" s="418"/>
      <c r="BS19" s="418"/>
      <c r="BT19" s="418"/>
      <c r="BU19" s="419"/>
      <c r="BV19" s="417">
        <v>11126913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10173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17694860</v>
      </c>
      <c r="BO23" s="418"/>
      <c r="BP23" s="418"/>
      <c r="BQ23" s="418"/>
      <c r="BR23" s="418"/>
      <c r="BS23" s="418"/>
      <c r="BT23" s="418"/>
      <c r="BU23" s="419"/>
      <c r="BV23" s="417">
        <v>18578134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8150</v>
      </c>
      <c r="R24" s="469"/>
      <c r="S24" s="469"/>
      <c r="T24" s="469"/>
      <c r="U24" s="469"/>
      <c r="V24" s="508"/>
      <c r="W24" s="563"/>
      <c r="X24" s="551"/>
      <c r="Y24" s="552"/>
      <c r="Z24" s="467" t="s">
        <v>154</v>
      </c>
      <c r="AA24" s="447"/>
      <c r="AB24" s="447"/>
      <c r="AC24" s="447"/>
      <c r="AD24" s="447"/>
      <c r="AE24" s="447"/>
      <c r="AF24" s="447"/>
      <c r="AG24" s="448"/>
      <c r="AH24" s="468">
        <v>284</v>
      </c>
      <c r="AI24" s="469"/>
      <c r="AJ24" s="469"/>
      <c r="AK24" s="469"/>
      <c r="AL24" s="508"/>
      <c r="AM24" s="468">
        <v>907948</v>
      </c>
      <c r="AN24" s="469"/>
      <c r="AO24" s="469"/>
      <c r="AP24" s="469"/>
      <c r="AQ24" s="469"/>
      <c r="AR24" s="508"/>
      <c r="AS24" s="468">
        <v>3197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9270591</v>
      </c>
      <c r="BO24" s="418"/>
      <c r="BP24" s="418"/>
      <c r="BQ24" s="418"/>
      <c r="BR24" s="418"/>
      <c r="BS24" s="418"/>
      <c r="BT24" s="418"/>
      <c r="BU24" s="419"/>
      <c r="BV24" s="417">
        <v>9576945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6550</v>
      </c>
      <c r="R25" s="469"/>
      <c r="S25" s="469"/>
      <c r="T25" s="469"/>
      <c r="U25" s="469"/>
      <c r="V25" s="508"/>
      <c r="W25" s="563"/>
      <c r="X25" s="551"/>
      <c r="Y25" s="552"/>
      <c r="Z25" s="467" t="s">
        <v>157</v>
      </c>
      <c r="AA25" s="447"/>
      <c r="AB25" s="447"/>
      <c r="AC25" s="447"/>
      <c r="AD25" s="447"/>
      <c r="AE25" s="447"/>
      <c r="AF25" s="447"/>
      <c r="AG25" s="448"/>
      <c r="AH25" s="468">
        <v>46</v>
      </c>
      <c r="AI25" s="469"/>
      <c r="AJ25" s="469"/>
      <c r="AK25" s="469"/>
      <c r="AL25" s="508"/>
      <c r="AM25" s="468">
        <v>141220</v>
      </c>
      <c r="AN25" s="469"/>
      <c r="AO25" s="469"/>
      <c r="AP25" s="469"/>
      <c r="AQ25" s="469"/>
      <c r="AR25" s="508"/>
      <c r="AS25" s="468">
        <v>3070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1363894</v>
      </c>
      <c r="BO25" s="381"/>
      <c r="BP25" s="381"/>
      <c r="BQ25" s="381"/>
      <c r="BR25" s="381"/>
      <c r="BS25" s="381"/>
      <c r="BT25" s="381"/>
      <c r="BU25" s="382"/>
      <c r="BV25" s="380">
        <v>1557951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5780</v>
      </c>
      <c r="R26" s="469"/>
      <c r="S26" s="469"/>
      <c r="T26" s="469"/>
      <c r="U26" s="469"/>
      <c r="V26" s="508"/>
      <c r="W26" s="563"/>
      <c r="X26" s="551"/>
      <c r="Y26" s="552"/>
      <c r="Z26" s="467" t="s">
        <v>160</v>
      </c>
      <c r="AA26" s="573"/>
      <c r="AB26" s="573"/>
      <c r="AC26" s="573"/>
      <c r="AD26" s="573"/>
      <c r="AE26" s="573"/>
      <c r="AF26" s="573"/>
      <c r="AG26" s="574"/>
      <c r="AH26" s="468">
        <v>9</v>
      </c>
      <c r="AI26" s="469"/>
      <c r="AJ26" s="469"/>
      <c r="AK26" s="469"/>
      <c r="AL26" s="508"/>
      <c r="AM26" s="468">
        <v>30069</v>
      </c>
      <c r="AN26" s="469"/>
      <c r="AO26" s="469"/>
      <c r="AP26" s="469"/>
      <c r="AQ26" s="469"/>
      <c r="AR26" s="508"/>
      <c r="AS26" s="468">
        <v>3341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4090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17155</v>
      </c>
      <c r="AN27" s="469"/>
      <c r="AO27" s="469"/>
      <c r="AP27" s="469"/>
      <c r="AQ27" s="469"/>
      <c r="AR27" s="508"/>
      <c r="AS27" s="468">
        <v>4289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3510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756637</v>
      </c>
      <c r="BO28" s="381"/>
      <c r="BP28" s="381"/>
      <c r="BQ28" s="381"/>
      <c r="BR28" s="381"/>
      <c r="BS28" s="381"/>
      <c r="BT28" s="381"/>
      <c r="BU28" s="382"/>
      <c r="BV28" s="380">
        <v>470227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3230</v>
      </c>
      <c r="R29" s="469"/>
      <c r="S29" s="469"/>
      <c r="T29" s="469"/>
      <c r="U29" s="469"/>
      <c r="V29" s="508"/>
      <c r="W29" s="564"/>
      <c r="X29" s="565"/>
      <c r="Y29" s="566"/>
      <c r="Z29" s="467" t="s">
        <v>170</v>
      </c>
      <c r="AA29" s="447"/>
      <c r="AB29" s="447"/>
      <c r="AC29" s="447"/>
      <c r="AD29" s="447"/>
      <c r="AE29" s="447"/>
      <c r="AF29" s="447"/>
      <c r="AG29" s="448"/>
      <c r="AH29" s="468">
        <v>288</v>
      </c>
      <c r="AI29" s="469"/>
      <c r="AJ29" s="469"/>
      <c r="AK29" s="469"/>
      <c r="AL29" s="508"/>
      <c r="AM29" s="468">
        <v>925103</v>
      </c>
      <c r="AN29" s="469"/>
      <c r="AO29" s="469"/>
      <c r="AP29" s="469"/>
      <c r="AQ29" s="469"/>
      <c r="AR29" s="508"/>
      <c r="AS29" s="468">
        <v>3212</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26556</v>
      </c>
      <c r="BO29" s="418"/>
      <c r="BP29" s="418"/>
      <c r="BQ29" s="418"/>
      <c r="BR29" s="418"/>
      <c r="BS29" s="418"/>
      <c r="BT29" s="418"/>
      <c r="BU29" s="419"/>
      <c r="BV29" s="417">
        <v>26478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727301</v>
      </c>
      <c r="BO30" s="587"/>
      <c r="BP30" s="587"/>
      <c r="BQ30" s="587"/>
      <c r="BR30" s="587"/>
      <c r="BS30" s="587"/>
      <c r="BT30" s="587"/>
      <c r="BU30" s="588"/>
      <c r="BV30" s="586">
        <v>644102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下水道会計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空知教育センター組合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美唄ハイテクセンター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市民バス会計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南空知ふるさと市町村圏組合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介護サービス事業会計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工業用水道事業会計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石狩川流域下水道組合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桂沢水道企業団</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Q3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2106455</v>
      </c>
      <c r="S5" s="615"/>
      <c r="T5" s="615"/>
      <c r="U5" s="615"/>
      <c r="V5" s="615"/>
      <c r="W5" s="615"/>
      <c r="X5" s="615"/>
      <c r="Y5" s="616"/>
      <c r="Z5" s="617">
        <v>13.2</v>
      </c>
      <c r="AA5" s="617"/>
      <c r="AB5" s="617"/>
      <c r="AC5" s="617"/>
      <c r="AD5" s="618">
        <v>2017972</v>
      </c>
      <c r="AE5" s="618"/>
      <c r="AF5" s="618"/>
      <c r="AG5" s="618"/>
      <c r="AH5" s="618"/>
      <c r="AI5" s="618"/>
      <c r="AJ5" s="618"/>
      <c r="AK5" s="618"/>
      <c r="AL5" s="619">
        <v>23.7</v>
      </c>
      <c r="AM5" s="620"/>
      <c r="AN5" s="620"/>
      <c r="AO5" s="621"/>
      <c r="AP5" s="611" t="s">
        <v>209</v>
      </c>
      <c r="AQ5" s="612"/>
      <c r="AR5" s="612"/>
      <c r="AS5" s="612"/>
      <c r="AT5" s="612"/>
      <c r="AU5" s="612"/>
      <c r="AV5" s="612"/>
      <c r="AW5" s="612"/>
      <c r="AX5" s="612"/>
      <c r="AY5" s="612"/>
      <c r="AZ5" s="612"/>
      <c r="BA5" s="612"/>
      <c r="BB5" s="612"/>
      <c r="BC5" s="612"/>
      <c r="BD5" s="612"/>
      <c r="BE5" s="612"/>
      <c r="BF5" s="613"/>
      <c r="BG5" s="625">
        <v>2001690</v>
      </c>
      <c r="BH5" s="626"/>
      <c r="BI5" s="626"/>
      <c r="BJ5" s="626"/>
      <c r="BK5" s="626"/>
      <c r="BL5" s="626"/>
      <c r="BM5" s="626"/>
      <c r="BN5" s="627"/>
      <c r="BO5" s="628">
        <v>95</v>
      </c>
      <c r="BP5" s="628"/>
      <c r="BQ5" s="628"/>
      <c r="BR5" s="628"/>
      <c r="BS5" s="629">
        <v>56580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163064</v>
      </c>
      <c r="S6" s="626"/>
      <c r="T6" s="626"/>
      <c r="U6" s="626"/>
      <c r="V6" s="626"/>
      <c r="W6" s="626"/>
      <c r="X6" s="626"/>
      <c r="Y6" s="627"/>
      <c r="Z6" s="628">
        <v>1</v>
      </c>
      <c r="AA6" s="628"/>
      <c r="AB6" s="628"/>
      <c r="AC6" s="628"/>
      <c r="AD6" s="629">
        <v>163064</v>
      </c>
      <c r="AE6" s="629"/>
      <c r="AF6" s="629"/>
      <c r="AG6" s="629"/>
      <c r="AH6" s="629"/>
      <c r="AI6" s="629"/>
      <c r="AJ6" s="629"/>
      <c r="AK6" s="629"/>
      <c r="AL6" s="630">
        <v>1.9</v>
      </c>
      <c r="AM6" s="631"/>
      <c r="AN6" s="631"/>
      <c r="AO6" s="632"/>
      <c r="AP6" s="622" t="s">
        <v>214</v>
      </c>
      <c r="AQ6" s="623"/>
      <c r="AR6" s="623"/>
      <c r="AS6" s="623"/>
      <c r="AT6" s="623"/>
      <c r="AU6" s="623"/>
      <c r="AV6" s="623"/>
      <c r="AW6" s="623"/>
      <c r="AX6" s="623"/>
      <c r="AY6" s="623"/>
      <c r="AZ6" s="623"/>
      <c r="BA6" s="623"/>
      <c r="BB6" s="623"/>
      <c r="BC6" s="623"/>
      <c r="BD6" s="623"/>
      <c r="BE6" s="623"/>
      <c r="BF6" s="624"/>
      <c r="BG6" s="625">
        <v>2001690</v>
      </c>
      <c r="BH6" s="626"/>
      <c r="BI6" s="626"/>
      <c r="BJ6" s="626"/>
      <c r="BK6" s="626"/>
      <c r="BL6" s="626"/>
      <c r="BM6" s="626"/>
      <c r="BN6" s="627"/>
      <c r="BO6" s="628">
        <v>95</v>
      </c>
      <c r="BP6" s="628"/>
      <c r="BQ6" s="628"/>
      <c r="BR6" s="628"/>
      <c r="BS6" s="629">
        <v>56580</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133369</v>
      </c>
      <c r="CS6" s="626"/>
      <c r="CT6" s="626"/>
      <c r="CU6" s="626"/>
      <c r="CV6" s="626"/>
      <c r="CW6" s="626"/>
      <c r="CX6" s="626"/>
      <c r="CY6" s="627"/>
      <c r="CZ6" s="628">
        <v>0.9</v>
      </c>
      <c r="DA6" s="628"/>
      <c r="DB6" s="628"/>
      <c r="DC6" s="628"/>
      <c r="DD6" s="634">
        <v>1131</v>
      </c>
      <c r="DE6" s="626"/>
      <c r="DF6" s="626"/>
      <c r="DG6" s="626"/>
      <c r="DH6" s="626"/>
      <c r="DI6" s="626"/>
      <c r="DJ6" s="626"/>
      <c r="DK6" s="626"/>
      <c r="DL6" s="626"/>
      <c r="DM6" s="626"/>
      <c r="DN6" s="626"/>
      <c r="DO6" s="626"/>
      <c r="DP6" s="627"/>
      <c r="DQ6" s="634">
        <v>133369</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2090</v>
      </c>
      <c r="S7" s="626"/>
      <c r="T7" s="626"/>
      <c r="U7" s="626"/>
      <c r="V7" s="626"/>
      <c r="W7" s="626"/>
      <c r="X7" s="626"/>
      <c r="Y7" s="627"/>
      <c r="Z7" s="628">
        <v>0</v>
      </c>
      <c r="AA7" s="628"/>
      <c r="AB7" s="628"/>
      <c r="AC7" s="628"/>
      <c r="AD7" s="629">
        <v>2090</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912317</v>
      </c>
      <c r="BH7" s="626"/>
      <c r="BI7" s="626"/>
      <c r="BJ7" s="626"/>
      <c r="BK7" s="626"/>
      <c r="BL7" s="626"/>
      <c r="BM7" s="626"/>
      <c r="BN7" s="627"/>
      <c r="BO7" s="628">
        <v>43.3</v>
      </c>
      <c r="BP7" s="628"/>
      <c r="BQ7" s="628"/>
      <c r="BR7" s="628"/>
      <c r="BS7" s="629">
        <v>27825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1821680</v>
      </c>
      <c r="CS7" s="626"/>
      <c r="CT7" s="626"/>
      <c r="CU7" s="626"/>
      <c r="CV7" s="626"/>
      <c r="CW7" s="626"/>
      <c r="CX7" s="626"/>
      <c r="CY7" s="627"/>
      <c r="CZ7" s="628">
        <v>11.7</v>
      </c>
      <c r="DA7" s="628"/>
      <c r="DB7" s="628"/>
      <c r="DC7" s="628"/>
      <c r="DD7" s="634">
        <v>56010</v>
      </c>
      <c r="DE7" s="626"/>
      <c r="DF7" s="626"/>
      <c r="DG7" s="626"/>
      <c r="DH7" s="626"/>
      <c r="DI7" s="626"/>
      <c r="DJ7" s="626"/>
      <c r="DK7" s="626"/>
      <c r="DL7" s="626"/>
      <c r="DM7" s="626"/>
      <c r="DN7" s="626"/>
      <c r="DO7" s="626"/>
      <c r="DP7" s="627"/>
      <c r="DQ7" s="634">
        <v>1494030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3867</v>
      </c>
      <c r="S8" s="626"/>
      <c r="T8" s="626"/>
      <c r="U8" s="626"/>
      <c r="V8" s="626"/>
      <c r="W8" s="626"/>
      <c r="X8" s="626"/>
      <c r="Y8" s="627"/>
      <c r="Z8" s="628">
        <v>0</v>
      </c>
      <c r="AA8" s="628"/>
      <c r="AB8" s="628"/>
      <c r="AC8" s="628"/>
      <c r="AD8" s="629">
        <v>3867</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35186</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4828942</v>
      </c>
      <c r="CS8" s="626"/>
      <c r="CT8" s="626"/>
      <c r="CU8" s="626"/>
      <c r="CV8" s="626"/>
      <c r="CW8" s="626"/>
      <c r="CX8" s="626"/>
      <c r="CY8" s="627"/>
      <c r="CZ8" s="628">
        <v>31</v>
      </c>
      <c r="DA8" s="628"/>
      <c r="DB8" s="628"/>
      <c r="DC8" s="628"/>
      <c r="DD8" s="634">
        <v>30894</v>
      </c>
      <c r="DE8" s="626"/>
      <c r="DF8" s="626"/>
      <c r="DG8" s="626"/>
      <c r="DH8" s="626"/>
      <c r="DI8" s="626"/>
      <c r="DJ8" s="626"/>
      <c r="DK8" s="626"/>
      <c r="DL8" s="626"/>
      <c r="DM8" s="626"/>
      <c r="DN8" s="626"/>
      <c r="DO8" s="626"/>
      <c r="DP8" s="627"/>
      <c r="DQ8" s="634">
        <v>2270367</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2316</v>
      </c>
      <c r="S9" s="626"/>
      <c r="T9" s="626"/>
      <c r="U9" s="626"/>
      <c r="V9" s="626"/>
      <c r="W9" s="626"/>
      <c r="X9" s="626"/>
      <c r="Y9" s="627"/>
      <c r="Z9" s="628">
        <v>0</v>
      </c>
      <c r="AA9" s="628"/>
      <c r="AB9" s="628"/>
      <c r="AC9" s="628"/>
      <c r="AD9" s="629">
        <v>2316</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732069</v>
      </c>
      <c r="BH9" s="626"/>
      <c r="BI9" s="626"/>
      <c r="BJ9" s="626"/>
      <c r="BK9" s="626"/>
      <c r="BL9" s="626"/>
      <c r="BM9" s="626"/>
      <c r="BN9" s="627"/>
      <c r="BO9" s="628">
        <v>34.799999999999997</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1316172</v>
      </c>
      <c r="CS9" s="626"/>
      <c r="CT9" s="626"/>
      <c r="CU9" s="626"/>
      <c r="CV9" s="626"/>
      <c r="CW9" s="626"/>
      <c r="CX9" s="626"/>
      <c r="CY9" s="627"/>
      <c r="CZ9" s="628">
        <v>8.5</v>
      </c>
      <c r="DA9" s="628"/>
      <c r="DB9" s="628"/>
      <c r="DC9" s="628"/>
      <c r="DD9" s="634">
        <v>19864</v>
      </c>
      <c r="DE9" s="626"/>
      <c r="DF9" s="626"/>
      <c r="DG9" s="626"/>
      <c r="DH9" s="626"/>
      <c r="DI9" s="626"/>
      <c r="DJ9" s="626"/>
      <c r="DK9" s="626"/>
      <c r="DL9" s="626"/>
      <c r="DM9" s="626"/>
      <c r="DN9" s="626"/>
      <c r="DO9" s="626"/>
      <c r="DP9" s="627"/>
      <c r="DQ9" s="634">
        <v>1050694</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433956</v>
      </c>
      <c r="S10" s="626"/>
      <c r="T10" s="626"/>
      <c r="U10" s="626"/>
      <c r="V10" s="626"/>
      <c r="W10" s="626"/>
      <c r="X10" s="626"/>
      <c r="Y10" s="627"/>
      <c r="Z10" s="628">
        <v>2.7</v>
      </c>
      <c r="AA10" s="628"/>
      <c r="AB10" s="628"/>
      <c r="AC10" s="628"/>
      <c r="AD10" s="629">
        <v>433956</v>
      </c>
      <c r="AE10" s="629"/>
      <c r="AF10" s="629"/>
      <c r="AG10" s="629"/>
      <c r="AH10" s="629"/>
      <c r="AI10" s="629"/>
      <c r="AJ10" s="629"/>
      <c r="AK10" s="629"/>
      <c r="AL10" s="630">
        <v>5.0999999999999996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62449</v>
      </c>
      <c r="BH10" s="626"/>
      <c r="BI10" s="626"/>
      <c r="BJ10" s="626"/>
      <c r="BK10" s="626"/>
      <c r="BL10" s="626"/>
      <c r="BM10" s="626"/>
      <c r="BN10" s="627"/>
      <c r="BO10" s="628">
        <v>3</v>
      </c>
      <c r="BP10" s="628"/>
      <c r="BQ10" s="628"/>
      <c r="BR10" s="628"/>
      <c r="BS10" s="634">
        <v>10391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33332</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30332</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10530</v>
      </c>
      <c r="S11" s="626"/>
      <c r="T11" s="626"/>
      <c r="U11" s="626"/>
      <c r="V11" s="626"/>
      <c r="W11" s="626"/>
      <c r="X11" s="626"/>
      <c r="Y11" s="627"/>
      <c r="Z11" s="628">
        <v>0.1</v>
      </c>
      <c r="AA11" s="628"/>
      <c r="AB11" s="628"/>
      <c r="AC11" s="628"/>
      <c r="AD11" s="629">
        <v>10530</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82613</v>
      </c>
      <c r="BH11" s="626"/>
      <c r="BI11" s="626"/>
      <c r="BJ11" s="626"/>
      <c r="BK11" s="626"/>
      <c r="BL11" s="626"/>
      <c r="BM11" s="626"/>
      <c r="BN11" s="627"/>
      <c r="BO11" s="628">
        <v>3.9</v>
      </c>
      <c r="BP11" s="628"/>
      <c r="BQ11" s="628"/>
      <c r="BR11" s="628"/>
      <c r="BS11" s="634">
        <v>17434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952552</v>
      </c>
      <c r="CS11" s="626"/>
      <c r="CT11" s="626"/>
      <c r="CU11" s="626"/>
      <c r="CV11" s="626"/>
      <c r="CW11" s="626"/>
      <c r="CX11" s="626"/>
      <c r="CY11" s="627"/>
      <c r="CZ11" s="628">
        <v>6.1</v>
      </c>
      <c r="DA11" s="628"/>
      <c r="DB11" s="628"/>
      <c r="DC11" s="628"/>
      <c r="DD11" s="634">
        <v>135220</v>
      </c>
      <c r="DE11" s="626"/>
      <c r="DF11" s="626"/>
      <c r="DG11" s="626"/>
      <c r="DH11" s="626"/>
      <c r="DI11" s="626"/>
      <c r="DJ11" s="626"/>
      <c r="DK11" s="626"/>
      <c r="DL11" s="626"/>
      <c r="DM11" s="626"/>
      <c r="DN11" s="626"/>
      <c r="DO11" s="626"/>
      <c r="DP11" s="627"/>
      <c r="DQ11" s="634">
        <v>363392</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836340</v>
      </c>
      <c r="BH12" s="626"/>
      <c r="BI12" s="626"/>
      <c r="BJ12" s="626"/>
      <c r="BK12" s="626"/>
      <c r="BL12" s="626"/>
      <c r="BM12" s="626"/>
      <c r="BN12" s="627"/>
      <c r="BO12" s="628">
        <v>39.700000000000003</v>
      </c>
      <c r="BP12" s="628"/>
      <c r="BQ12" s="628"/>
      <c r="BR12" s="628"/>
      <c r="BS12" s="634">
        <v>27580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867829</v>
      </c>
      <c r="CS12" s="626"/>
      <c r="CT12" s="626"/>
      <c r="CU12" s="626"/>
      <c r="CV12" s="626"/>
      <c r="CW12" s="626"/>
      <c r="CX12" s="626"/>
      <c r="CY12" s="627"/>
      <c r="CZ12" s="628">
        <v>5.6</v>
      </c>
      <c r="DA12" s="628"/>
      <c r="DB12" s="628"/>
      <c r="DC12" s="628"/>
      <c r="DD12" s="634">
        <v>108268</v>
      </c>
      <c r="DE12" s="626"/>
      <c r="DF12" s="626"/>
      <c r="DG12" s="626"/>
      <c r="DH12" s="626"/>
      <c r="DI12" s="626"/>
      <c r="DJ12" s="626"/>
      <c r="DK12" s="626"/>
      <c r="DL12" s="626"/>
      <c r="DM12" s="626"/>
      <c r="DN12" s="626"/>
      <c r="DO12" s="626"/>
      <c r="DP12" s="627"/>
      <c r="DQ12" s="634">
        <v>225224</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27419</v>
      </c>
      <c r="S13" s="626"/>
      <c r="T13" s="626"/>
      <c r="U13" s="626"/>
      <c r="V13" s="626"/>
      <c r="W13" s="626"/>
      <c r="X13" s="626"/>
      <c r="Y13" s="627"/>
      <c r="Z13" s="628">
        <v>0.2</v>
      </c>
      <c r="AA13" s="628"/>
      <c r="AB13" s="628"/>
      <c r="AC13" s="628"/>
      <c r="AD13" s="629">
        <v>27419</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818178</v>
      </c>
      <c r="BH13" s="626"/>
      <c r="BI13" s="626"/>
      <c r="BJ13" s="626"/>
      <c r="BK13" s="626"/>
      <c r="BL13" s="626"/>
      <c r="BM13" s="626"/>
      <c r="BN13" s="627"/>
      <c r="BO13" s="628">
        <v>38.799999999999997</v>
      </c>
      <c r="BP13" s="628"/>
      <c r="BQ13" s="628"/>
      <c r="BR13" s="628"/>
      <c r="BS13" s="634">
        <v>27580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2015830</v>
      </c>
      <c r="CS13" s="626"/>
      <c r="CT13" s="626"/>
      <c r="CU13" s="626"/>
      <c r="CV13" s="626"/>
      <c r="CW13" s="626"/>
      <c r="CX13" s="626"/>
      <c r="CY13" s="627"/>
      <c r="CZ13" s="628">
        <v>13</v>
      </c>
      <c r="DA13" s="628"/>
      <c r="DB13" s="628"/>
      <c r="DC13" s="628"/>
      <c r="DD13" s="634">
        <v>402513</v>
      </c>
      <c r="DE13" s="626"/>
      <c r="DF13" s="626"/>
      <c r="DG13" s="626"/>
      <c r="DH13" s="626"/>
      <c r="DI13" s="626"/>
      <c r="DJ13" s="626"/>
      <c r="DK13" s="626"/>
      <c r="DL13" s="626"/>
      <c r="DM13" s="626"/>
      <c r="DN13" s="626"/>
      <c r="DO13" s="626"/>
      <c r="DP13" s="627"/>
      <c r="DQ13" s="634">
        <v>1496131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54093</v>
      </c>
      <c r="BH14" s="626"/>
      <c r="BI14" s="626"/>
      <c r="BJ14" s="626"/>
      <c r="BK14" s="626"/>
      <c r="BL14" s="626"/>
      <c r="BM14" s="626"/>
      <c r="BN14" s="627"/>
      <c r="BO14" s="628">
        <v>2.6</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484081</v>
      </c>
      <c r="CS14" s="626"/>
      <c r="CT14" s="626"/>
      <c r="CU14" s="626"/>
      <c r="CV14" s="626"/>
      <c r="CW14" s="626"/>
      <c r="CX14" s="626"/>
      <c r="CY14" s="627"/>
      <c r="CZ14" s="628">
        <v>3.1</v>
      </c>
      <c r="DA14" s="628"/>
      <c r="DB14" s="628"/>
      <c r="DC14" s="628"/>
      <c r="DD14" s="634">
        <v>73890</v>
      </c>
      <c r="DE14" s="626"/>
      <c r="DF14" s="626"/>
      <c r="DG14" s="626"/>
      <c r="DH14" s="626"/>
      <c r="DI14" s="626"/>
      <c r="DJ14" s="626"/>
      <c r="DK14" s="626"/>
      <c r="DL14" s="626"/>
      <c r="DM14" s="626"/>
      <c r="DN14" s="626"/>
      <c r="DO14" s="626"/>
      <c r="DP14" s="627"/>
      <c r="DQ14" s="634">
        <v>401985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3314</v>
      </c>
      <c r="S15" s="626"/>
      <c r="T15" s="626"/>
      <c r="U15" s="626"/>
      <c r="V15" s="626"/>
      <c r="W15" s="626"/>
      <c r="X15" s="626"/>
      <c r="Y15" s="627"/>
      <c r="Z15" s="628">
        <v>0</v>
      </c>
      <c r="AA15" s="628"/>
      <c r="AB15" s="628"/>
      <c r="AC15" s="628"/>
      <c r="AD15" s="629">
        <v>3314</v>
      </c>
      <c r="AE15" s="629"/>
      <c r="AF15" s="629"/>
      <c r="AG15" s="629"/>
      <c r="AH15" s="629"/>
      <c r="AI15" s="629"/>
      <c r="AJ15" s="629"/>
      <c r="AK15" s="629"/>
      <c r="AL15" s="630">
        <v>0</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185999</v>
      </c>
      <c r="BH15" s="626"/>
      <c r="BI15" s="626"/>
      <c r="BJ15" s="626"/>
      <c r="BK15" s="626"/>
      <c r="BL15" s="626"/>
      <c r="BM15" s="626"/>
      <c r="BN15" s="627"/>
      <c r="BO15" s="628">
        <v>8.8000000000000007</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1001748</v>
      </c>
      <c r="CS15" s="626"/>
      <c r="CT15" s="626"/>
      <c r="CU15" s="626"/>
      <c r="CV15" s="626"/>
      <c r="CW15" s="626"/>
      <c r="CX15" s="626"/>
      <c r="CY15" s="627"/>
      <c r="CZ15" s="628">
        <v>6.4</v>
      </c>
      <c r="DA15" s="628"/>
      <c r="DB15" s="628"/>
      <c r="DC15" s="628"/>
      <c r="DD15" s="634">
        <v>155033</v>
      </c>
      <c r="DE15" s="626"/>
      <c r="DF15" s="626"/>
      <c r="DG15" s="626"/>
      <c r="DH15" s="626"/>
      <c r="DI15" s="626"/>
      <c r="DJ15" s="626"/>
      <c r="DK15" s="626"/>
      <c r="DL15" s="626"/>
      <c r="DM15" s="626"/>
      <c r="DN15" s="626"/>
      <c r="DO15" s="626"/>
      <c r="DP15" s="627"/>
      <c r="DQ15" s="634">
        <v>897729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6876091</v>
      </c>
      <c r="S16" s="626"/>
      <c r="T16" s="626"/>
      <c r="U16" s="626"/>
      <c r="V16" s="626"/>
      <c r="W16" s="626"/>
      <c r="X16" s="626"/>
      <c r="Y16" s="627"/>
      <c r="Z16" s="628">
        <v>43</v>
      </c>
      <c r="AA16" s="628"/>
      <c r="AB16" s="628"/>
      <c r="AC16" s="628"/>
      <c r="AD16" s="629">
        <v>5805449</v>
      </c>
      <c r="AE16" s="629"/>
      <c r="AF16" s="629"/>
      <c r="AG16" s="629"/>
      <c r="AH16" s="629"/>
      <c r="AI16" s="629"/>
      <c r="AJ16" s="629"/>
      <c r="AK16" s="629"/>
      <c r="AL16" s="630">
        <v>68.3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12941</v>
      </c>
      <c r="BH16" s="626"/>
      <c r="BI16" s="626"/>
      <c r="BJ16" s="626"/>
      <c r="BK16" s="626"/>
      <c r="BL16" s="626"/>
      <c r="BM16" s="626"/>
      <c r="BN16" s="627"/>
      <c r="BO16" s="628">
        <v>0.6</v>
      </c>
      <c r="BP16" s="628"/>
      <c r="BQ16" s="628"/>
      <c r="BR16" s="628"/>
      <c r="BS16" s="634">
        <v>1175</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5805449</v>
      </c>
      <c r="S17" s="626"/>
      <c r="T17" s="626"/>
      <c r="U17" s="626"/>
      <c r="V17" s="626"/>
      <c r="W17" s="626"/>
      <c r="X17" s="626"/>
      <c r="Y17" s="627"/>
      <c r="Z17" s="628">
        <v>36.299999999999997</v>
      </c>
      <c r="AA17" s="628"/>
      <c r="AB17" s="628"/>
      <c r="AC17" s="628"/>
      <c r="AD17" s="629">
        <v>5805449</v>
      </c>
      <c r="AE17" s="629"/>
      <c r="AF17" s="629"/>
      <c r="AG17" s="629"/>
      <c r="AH17" s="629"/>
      <c r="AI17" s="629"/>
      <c r="AJ17" s="629"/>
      <c r="AK17" s="629"/>
      <c r="AL17" s="630">
        <v>68.3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2103044</v>
      </c>
      <c r="CS17" s="626"/>
      <c r="CT17" s="626"/>
      <c r="CU17" s="626"/>
      <c r="CV17" s="626"/>
      <c r="CW17" s="626"/>
      <c r="CX17" s="626"/>
      <c r="CY17" s="627"/>
      <c r="CZ17" s="628">
        <v>13.5</v>
      </c>
      <c r="DA17" s="628"/>
      <c r="DB17" s="628"/>
      <c r="DC17" s="628"/>
      <c r="DD17" s="634" t="s">
        <v>111</v>
      </c>
      <c r="DE17" s="626"/>
      <c r="DF17" s="626"/>
      <c r="DG17" s="626"/>
      <c r="DH17" s="626"/>
      <c r="DI17" s="626"/>
      <c r="DJ17" s="626"/>
      <c r="DK17" s="626"/>
      <c r="DL17" s="626"/>
      <c r="DM17" s="626"/>
      <c r="DN17" s="626"/>
      <c r="DO17" s="626"/>
      <c r="DP17" s="627"/>
      <c r="DQ17" s="634">
        <v>1952103</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1070642</v>
      </c>
      <c r="S18" s="626"/>
      <c r="T18" s="626"/>
      <c r="U18" s="626"/>
      <c r="V18" s="626"/>
      <c r="W18" s="626"/>
      <c r="X18" s="626"/>
      <c r="Y18" s="627"/>
      <c r="Z18" s="628">
        <v>6.7</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104765</v>
      </c>
      <c r="BH19" s="626"/>
      <c r="BI19" s="626"/>
      <c r="BJ19" s="626"/>
      <c r="BK19" s="626"/>
      <c r="BL19" s="626"/>
      <c r="BM19" s="626"/>
      <c r="BN19" s="627"/>
      <c r="BO19" s="628">
        <v>5</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9629102</v>
      </c>
      <c r="S20" s="626"/>
      <c r="T20" s="626"/>
      <c r="U20" s="626"/>
      <c r="V20" s="626"/>
      <c r="W20" s="626"/>
      <c r="X20" s="626"/>
      <c r="Y20" s="627"/>
      <c r="Z20" s="628">
        <v>60.2</v>
      </c>
      <c r="AA20" s="628"/>
      <c r="AB20" s="628"/>
      <c r="AC20" s="628"/>
      <c r="AD20" s="629">
        <v>8469977</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104765</v>
      </c>
      <c r="BH20" s="626"/>
      <c r="BI20" s="626"/>
      <c r="BJ20" s="626"/>
      <c r="BK20" s="626"/>
      <c r="BL20" s="626"/>
      <c r="BM20" s="626"/>
      <c r="BN20" s="627"/>
      <c r="BO20" s="628">
        <v>5</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15558579</v>
      </c>
      <c r="CS20" s="626"/>
      <c r="CT20" s="626"/>
      <c r="CU20" s="626"/>
      <c r="CV20" s="626"/>
      <c r="CW20" s="626"/>
      <c r="CX20" s="626"/>
      <c r="CY20" s="627"/>
      <c r="CZ20" s="628">
        <v>100</v>
      </c>
      <c r="DA20" s="628"/>
      <c r="DB20" s="628"/>
      <c r="DC20" s="628"/>
      <c r="DD20" s="634">
        <v>982823</v>
      </c>
      <c r="DE20" s="626"/>
      <c r="DF20" s="626"/>
      <c r="DG20" s="626"/>
      <c r="DH20" s="626"/>
      <c r="DI20" s="626"/>
      <c r="DJ20" s="626"/>
      <c r="DK20" s="626"/>
      <c r="DL20" s="626"/>
      <c r="DM20" s="626"/>
      <c r="DN20" s="626"/>
      <c r="DO20" s="626"/>
      <c r="DP20" s="627"/>
      <c r="DQ20" s="634">
        <v>10315356</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3305</v>
      </c>
      <c r="S21" s="626"/>
      <c r="T21" s="626"/>
      <c r="U21" s="626"/>
      <c r="V21" s="626"/>
      <c r="W21" s="626"/>
      <c r="X21" s="626"/>
      <c r="Y21" s="627"/>
      <c r="Z21" s="628">
        <v>0</v>
      </c>
      <c r="AA21" s="628"/>
      <c r="AB21" s="628"/>
      <c r="AC21" s="628"/>
      <c r="AD21" s="629">
        <v>3305</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16282</v>
      </c>
      <c r="BH21" s="626"/>
      <c r="BI21" s="626"/>
      <c r="BJ21" s="626"/>
      <c r="BK21" s="626"/>
      <c r="BL21" s="626"/>
      <c r="BM21" s="626"/>
      <c r="BN21" s="627"/>
      <c r="BO21" s="628">
        <v>0.8</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211004</v>
      </c>
      <c r="S22" s="626"/>
      <c r="T22" s="626"/>
      <c r="U22" s="626"/>
      <c r="V22" s="626"/>
      <c r="W22" s="626"/>
      <c r="X22" s="626"/>
      <c r="Y22" s="627"/>
      <c r="Z22" s="628">
        <v>1.3</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243715</v>
      </c>
      <c r="S23" s="626"/>
      <c r="T23" s="626"/>
      <c r="U23" s="626"/>
      <c r="V23" s="626"/>
      <c r="W23" s="626"/>
      <c r="X23" s="626"/>
      <c r="Y23" s="627"/>
      <c r="Z23" s="628">
        <v>1.5</v>
      </c>
      <c r="AA23" s="628"/>
      <c r="AB23" s="628"/>
      <c r="AC23" s="628"/>
      <c r="AD23" s="629">
        <v>13416</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88483</v>
      </c>
      <c r="BH23" s="626"/>
      <c r="BI23" s="626"/>
      <c r="BJ23" s="626"/>
      <c r="BK23" s="626"/>
      <c r="BL23" s="626"/>
      <c r="BM23" s="626"/>
      <c r="BN23" s="627"/>
      <c r="BO23" s="628">
        <v>4.2</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104980</v>
      </c>
      <c r="S24" s="626"/>
      <c r="T24" s="626"/>
      <c r="U24" s="626"/>
      <c r="V24" s="626"/>
      <c r="W24" s="626"/>
      <c r="X24" s="626"/>
      <c r="Y24" s="627"/>
      <c r="Z24" s="628">
        <v>0.7</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7314604</v>
      </c>
      <c r="CS24" s="615"/>
      <c r="CT24" s="615"/>
      <c r="CU24" s="615"/>
      <c r="CV24" s="615"/>
      <c r="CW24" s="615"/>
      <c r="CX24" s="615"/>
      <c r="CY24" s="616"/>
      <c r="CZ24" s="652">
        <v>47</v>
      </c>
      <c r="DA24" s="653"/>
      <c r="DB24" s="653"/>
      <c r="DC24" s="654"/>
      <c r="DD24" s="651">
        <v>4925527</v>
      </c>
      <c r="DE24" s="615"/>
      <c r="DF24" s="615"/>
      <c r="DG24" s="615"/>
      <c r="DH24" s="615"/>
      <c r="DI24" s="615"/>
      <c r="DJ24" s="615"/>
      <c r="DK24" s="616"/>
      <c r="DL24" s="651">
        <v>4908772</v>
      </c>
      <c r="DM24" s="615"/>
      <c r="DN24" s="615"/>
      <c r="DO24" s="615"/>
      <c r="DP24" s="615"/>
      <c r="DQ24" s="615"/>
      <c r="DR24" s="615"/>
      <c r="DS24" s="615"/>
      <c r="DT24" s="615"/>
      <c r="DU24" s="615"/>
      <c r="DV24" s="616"/>
      <c r="DW24" s="619">
        <v>55.4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2159102</v>
      </c>
      <c r="S25" s="626"/>
      <c r="T25" s="626"/>
      <c r="U25" s="626"/>
      <c r="V25" s="626"/>
      <c r="W25" s="626"/>
      <c r="X25" s="626"/>
      <c r="Y25" s="627"/>
      <c r="Z25" s="628">
        <v>13.5</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2415514</v>
      </c>
      <c r="CS25" s="657"/>
      <c r="CT25" s="657"/>
      <c r="CU25" s="657"/>
      <c r="CV25" s="657"/>
      <c r="CW25" s="657"/>
      <c r="CX25" s="657"/>
      <c r="CY25" s="658"/>
      <c r="CZ25" s="659">
        <v>15.5</v>
      </c>
      <c r="DA25" s="660"/>
      <c r="DB25" s="660"/>
      <c r="DC25" s="661"/>
      <c r="DD25" s="634">
        <v>2252056</v>
      </c>
      <c r="DE25" s="657"/>
      <c r="DF25" s="657"/>
      <c r="DG25" s="657"/>
      <c r="DH25" s="657"/>
      <c r="DI25" s="657"/>
      <c r="DJ25" s="657"/>
      <c r="DK25" s="658"/>
      <c r="DL25" s="634">
        <v>2238698</v>
      </c>
      <c r="DM25" s="657"/>
      <c r="DN25" s="657"/>
      <c r="DO25" s="657"/>
      <c r="DP25" s="657"/>
      <c r="DQ25" s="657"/>
      <c r="DR25" s="657"/>
      <c r="DS25" s="657"/>
      <c r="DT25" s="657"/>
      <c r="DU25" s="657"/>
      <c r="DV25" s="658"/>
      <c r="DW25" s="630">
        <v>25.3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v>406</v>
      </c>
      <c r="S26" s="626"/>
      <c r="T26" s="626"/>
      <c r="U26" s="626"/>
      <c r="V26" s="626"/>
      <c r="W26" s="626"/>
      <c r="X26" s="626"/>
      <c r="Y26" s="627"/>
      <c r="Z26" s="628">
        <v>0</v>
      </c>
      <c r="AA26" s="628"/>
      <c r="AB26" s="628"/>
      <c r="AC26" s="628"/>
      <c r="AD26" s="629">
        <v>406</v>
      </c>
      <c r="AE26" s="629"/>
      <c r="AF26" s="629"/>
      <c r="AG26" s="629"/>
      <c r="AH26" s="629"/>
      <c r="AI26" s="629"/>
      <c r="AJ26" s="629"/>
      <c r="AK26" s="629"/>
      <c r="AL26" s="630">
        <v>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1607361</v>
      </c>
      <c r="CS26" s="626"/>
      <c r="CT26" s="626"/>
      <c r="CU26" s="626"/>
      <c r="CV26" s="626"/>
      <c r="CW26" s="626"/>
      <c r="CX26" s="626"/>
      <c r="CY26" s="627"/>
      <c r="CZ26" s="659">
        <v>10.3</v>
      </c>
      <c r="DA26" s="660"/>
      <c r="DB26" s="660"/>
      <c r="DC26" s="661"/>
      <c r="DD26" s="634">
        <v>1463352</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1139571</v>
      </c>
      <c r="S27" s="626"/>
      <c r="T27" s="626"/>
      <c r="U27" s="626"/>
      <c r="V27" s="626"/>
      <c r="W27" s="626"/>
      <c r="X27" s="626"/>
      <c r="Y27" s="627"/>
      <c r="Z27" s="628">
        <v>7.1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2106455</v>
      </c>
      <c r="BH27" s="626"/>
      <c r="BI27" s="626"/>
      <c r="BJ27" s="626"/>
      <c r="BK27" s="626"/>
      <c r="BL27" s="626"/>
      <c r="BM27" s="626"/>
      <c r="BN27" s="627"/>
      <c r="BO27" s="628">
        <v>100</v>
      </c>
      <c r="BP27" s="628"/>
      <c r="BQ27" s="628"/>
      <c r="BR27" s="628"/>
      <c r="BS27" s="634">
        <v>56580</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2796046</v>
      </c>
      <c r="CS27" s="657"/>
      <c r="CT27" s="657"/>
      <c r="CU27" s="657"/>
      <c r="CV27" s="657"/>
      <c r="CW27" s="657"/>
      <c r="CX27" s="657"/>
      <c r="CY27" s="658"/>
      <c r="CZ27" s="659">
        <v>18</v>
      </c>
      <c r="DA27" s="660"/>
      <c r="DB27" s="660"/>
      <c r="DC27" s="661"/>
      <c r="DD27" s="634">
        <v>721368</v>
      </c>
      <c r="DE27" s="657"/>
      <c r="DF27" s="657"/>
      <c r="DG27" s="657"/>
      <c r="DH27" s="657"/>
      <c r="DI27" s="657"/>
      <c r="DJ27" s="657"/>
      <c r="DK27" s="658"/>
      <c r="DL27" s="634">
        <v>717971</v>
      </c>
      <c r="DM27" s="657"/>
      <c r="DN27" s="657"/>
      <c r="DO27" s="657"/>
      <c r="DP27" s="657"/>
      <c r="DQ27" s="657"/>
      <c r="DR27" s="657"/>
      <c r="DS27" s="657"/>
      <c r="DT27" s="657"/>
      <c r="DU27" s="657"/>
      <c r="DV27" s="658"/>
      <c r="DW27" s="630">
        <v>8.1</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26837</v>
      </c>
      <c r="S28" s="626"/>
      <c r="T28" s="626"/>
      <c r="U28" s="626"/>
      <c r="V28" s="626"/>
      <c r="W28" s="626"/>
      <c r="X28" s="626"/>
      <c r="Y28" s="627"/>
      <c r="Z28" s="628">
        <v>0.2</v>
      </c>
      <c r="AA28" s="628"/>
      <c r="AB28" s="628"/>
      <c r="AC28" s="628"/>
      <c r="AD28" s="629">
        <v>2462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2103044</v>
      </c>
      <c r="CS28" s="626"/>
      <c r="CT28" s="626"/>
      <c r="CU28" s="626"/>
      <c r="CV28" s="626"/>
      <c r="CW28" s="626"/>
      <c r="CX28" s="626"/>
      <c r="CY28" s="627"/>
      <c r="CZ28" s="659">
        <v>13.5</v>
      </c>
      <c r="DA28" s="660"/>
      <c r="DB28" s="660"/>
      <c r="DC28" s="661"/>
      <c r="DD28" s="634">
        <v>1952103</v>
      </c>
      <c r="DE28" s="626"/>
      <c r="DF28" s="626"/>
      <c r="DG28" s="626"/>
      <c r="DH28" s="626"/>
      <c r="DI28" s="626"/>
      <c r="DJ28" s="626"/>
      <c r="DK28" s="627"/>
      <c r="DL28" s="634">
        <v>1952103</v>
      </c>
      <c r="DM28" s="626"/>
      <c r="DN28" s="626"/>
      <c r="DO28" s="626"/>
      <c r="DP28" s="626"/>
      <c r="DQ28" s="626"/>
      <c r="DR28" s="626"/>
      <c r="DS28" s="626"/>
      <c r="DT28" s="626"/>
      <c r="DU28" s="626"/>
      <c r="DV28" s="627"/>
      <c r="DW28" s="630">
        <v>22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56947</v>
      </c>
      <c r="S29" s="626"/>
      <c r="T29" s="626"/>
      <c r="U29" s="626"/>
      <c r="V29" s="626"/>
      <c r="W29" s="626"/>
      <c r="X29" s="626"/>
      <c r="Y29" s="627"/>
      <c r="Z29" s="628">
        <v>0.4</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2099224</v>
      </c>
      <c r="CS29" s="657"/>
      <c r="CT29" s="657"/>
      <c r="CU29" s="657"/>
      <c r="CV29" s="657"/>
      <c r="CW29" s="657"/>
      <c r="CX29" s="657"/>
      <c r="CY29" s="658"/>
      <c r="CZ29" s="659">
        <v>13.5</v>
      </c>
      <c r="DA29" s="660"/>
      <c r="DB29" s="660"/>
      <c r="DC29" s="661"/>
      <c r="DD29" s="634">
        <v>1948283</v>
      </c>
      <c r="DE29" s="657"/>
      <c r="DF29" s="657"/>
      <c r="DG29" s="657"/>
      <c r="DH29" s="657"/>
      <c r="DI29" s="657"/>
      <c r="DJ29" s="657"/>
      <c r="DK29" s="658"/>
      <c r="DL29" s="634">
        <v>1948283</v>
      </c>
      <c r="DM29" s="657"/>
      <c r="DN29" s="657"/>
      <c r="DO29" s="657"/>
      <c r="DP29" s="657"/>
      <c r="DQ29" s="657"/>
      <c r="DR29" s="657"/>
      <c r="DS29" s="657"/>
      <c r="DT29" s="657"/>
      <c r="DU29" s="657"/>
      <c r="DV29" s="658"/>
      <c r="DW29" s="630">
        <v>22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112547</v>
      </c>
      <c r="S30" s="626"/>
      <c r="T30" s="626"/>
      <c r="U30" s="626"/>
      <c r="V30" s="626"/>
      <c r="W30" s="626"/>
      <c r="X30" s="626"/>
      <c r="Y30" s="627"/>
      <c r="Z30" s="628">
        <v>0.7</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98.7</v>
      </c>
      <c r="BH30" s="684"/>
      <c r="BI30" s="684"/>
      <c r="BJ30" s="684"/>
      <c r="BK30" s="684"/>
      <c r="BL30" s="684"/>
      <c r="BM30" s="620">
        <v>91.4</v>
      </c>
      <c r="BN30" s="684"/>
      <c r="BO30" s="684"/>
      <c r="BP30" s="684"/>
      <c r="BQ30" s="685"/>
      <c r="BR30" s="683">
        <v>98.4</v>
      </c>
      <c r="BS30" s="684"/>
      <c r="BT30" s="684"/>
      <c r="BU30" s="684"/>
      <c r="BV30" s="684"/>
      <c r="BW30" s="684"/>
      <c r="BX30" s="620">
        <v>89.9</v>
      </c>
      <c r="BY30" s="684"/>
      <c r="BZ30" s="684"/>
      <c r="CA30" s="684"/>
      <c r="CB30" s="685"/>
      <c r="CD30" s="688"/>
      <c r="CE30" s="689"/>
      <c r="CF30" s="639" t="s">
        <v>292</v>
      </c>
      <c r="CG30" s="640"/>
      <c r="CH30" s="640"/>
      <c r="CI30" s="640"/>
      <c r="CJ30" s="640"/>
      <c r="CK30" s="640"/>
      <c r="CL30" s="640"/>
      <c r="CM30" s="640"/>
      <c r="CN30" s="640"/>
      <c r="CO30" s="640"/>
      <c r="CP30" s="640"/>
      <c r="CQ30" s="641"/>
      <c r="CR30" s="625">
        <v>1974914</v>
      </c>
      <c r="CS30" s="626"/>
      <c r="CT30" s="626"/>
      <c r="CU30" s="626"/>
      <c r="CV30" s="626"/>
      <c r="CW30" s="626"/>
      <c r="CX30" s="626"/>
      <c r="CY30" s="627"/>
      <c r="CZ30" s="659">
        <v>12.7</v>
      </c>
      <c r="DA30" s="660"/>
      <c r="DB30" s="660"/>
      <c r="DC30" s="661"/>
      <c r="DD30" s="634">
        <v>1823973</v>
      </c>
      <c r="DE30" s="626"/>
      <c r="DF30" s="626"/>
      <c r="DG30" s="626"/>
      <c r="DH30" s="626"/>
      <c r="DI30" s="626"/>
      <c r="DJ30" s="626"/>
      <c r="DK30" s="627"/>
      <c r="DL30" s="634">
        <v>1823973</v>
      </c>
      <c r="DM30" s="626"/>
      <c r="DN30" s="626"/>
      <c r="DO30" s="626"/>
      <c r="DP30" s="626"/>
      <c r="DQ30" s="626"/>
      <c r="DR30" s="626"/>
      <c r="DS30" s="626"/>
      <c r="DT30" s="626"/>
      <c r="DU30" s="626"/>
      <c r="DV30" s="627"/>
      <c r="DW30" s="630">
        <v>20.6</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569331</v>
      </c>
      <c r="S31" s="626"/>
      <c r="T31" s="626"/>
      <c r="U31" s="626"/>
      <c r="V31" s="626"/>
      <c r="W31" s="626"/>
      <c r="X31" s="626"/>
      <c r="Y31" s="627"/>
      <c r="Z31" s="628">
        <v>3.6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98.6</v>
      </c>
      <c r="BH31" s="657"/>
      <c r="BI31" s="657"/>
      <c r="BJ31" s="657"/>
      <c r="BK31" s="657"/>
      <c r="BL31" s="657"/>
      <c r="BM31" s="631">
        <v>90.8</v>
      </c>
      <c r="BN31" s="681"/>
      <c r="BO31" s="681"/>
      <c r="BP31" s="681"/>
      <c r="BQ31" s="682"/>
      <c r="BR31" s="680">
        <v>97.9</v>
      </c>
      <c r="BS31" s="657"/>
      <c r="BT31" s="657"/>
      <c r="BU31" s="657"/>
      <c r="BV31" s="657"/>
      <c r="BW31" s="657"/>
      <c r="BX31" s="631">
        <v>89.5</v>
      </c>
      <c r="BY31" s="681"/>
      <c r="BZ31" s="681"/>
      <c r="CA31" s="681"/>
      <c r="CB31" s="682"/>
      <c r="CD31" s="688"/>
      <c r="CE31" s="689"/>
      <c r="CF31" s="639" t="s">
        <v>296</v>
      </c>
      <c r="CG31" s="640"/>
      <c r="CH31" s="640"/>
      <c r="CI31" s="640"/>
      <c r="CJ31" s="640"/>
      <c r="CK31" s="640"/>
      <c r="CL31" s="640"/>
      <c r="CM31" s="640"/>
      <c r="CN31" s="640"/>
      <c r="CO31" s="640"/>
      <c r="CP31" s="640"/>
      <c r="CQ31" s="641"/>
      <c r="CR31" s="625">
        <v>124310</v>
      </c>
      <c r="CS31" s="657"/>
      <c r="CT31" s="657"/>
      <c r="CU31" s="657"/>
      <c r="CV31" s="657"/>
      <c r="CW31" s="657"/>
      <c r="CX31" s="657"/>
      <c r="CY31" s="658"/>
      <c r="CZ31" s="659">
        <v>0.8</v>
      </c>
      <c r="DA31" s="660"/>
      <c r="DB31" s="660"/>
      <c r="DC31" s="661"/>
      <c r="DD31" s="634">
        <v>124310</v>
      </c>
      <c r="DE31" s="657"/>
      <c r="DF31" s="657"/>
      <c r="DG31" s="657"/>
      <c r="DH31" s="657"/>
      <c r="DI31" s="657"/>
      <c r="DJ31" s="657"/>
      <c r="DK31" s="658"/>
      <c r="DL31" s="634">
        <v>124310</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636041</v>
      </c>
      <c r="S32" s="626"/>
      <c r="T32" s="626"/>
      <c r="U32" s="626"/>
      <c r="V32" s="626"/>
      <c r="W32" s="626"/>
      <c r="X32" s="626"/>
      <c r="Y32" s="627"/>
      <c r="Z32" s="628">
        <v>4</v>
      </c>
      <c r="AA32" s="628"/>
      <c r="AB32" s="628"/>
      <c r="AC32" s="628"/>
      <c r="AD32" s="629">
        <v>7507</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98.5</v>
      </c>
      <c r="BH32" s="693"/>
      <c r="BI32" s="693"/>
      <c r="BJ32" s="693"/>
      <c r="BK32" s="693"/>
      <c r="BL32" s="693"/>
      <c r="BM32" s="694">
        <v>90.1</v>
      </c>
      <c r="BN32" s="693"/>
      <c r="BO32" s="693"/>
      <c r="BP32" s="693"/>
      <c r="BQ32" s="695"/>
      <c r="BR32" s="692">
        <v>98.4</v>
      </c>
      <c r="BS32" s="693"/>
      <c r="BT32" s="693"/>
      <c r="BU32" s="693"/>
      <c r="BV32" s="693"/>
      <c r="BW32" s="693"/>
      <c r="BX32" s="694">
        <v>88</v>
      </c>
      <c r="BY32" s="693"/>
      <c r="BZ32" s="693"/>
      <c r="CA32" s="693"/>
      <c r="CB32" s="695"/>
      <c r="CD32" s="690"/>
      <c r="CE32" s="691"/>
      <c r="CF32" s="639" t="s">
        <v>299</v>
      </c>
      <c r="CG32" s="640"/>
      <c r="CH32" s="640"/>
      <c r="CI32" s="640"/>
      <c r="CJ32" s="640"/>
      <c r="CK32" s="640"/>
      <c r="CL32" s="640"/>
      <c r="CM32" s="640"/>
      <c r="CN32" s="640"/>
      <c r="CO32" s="640"/>
      <c r="CP32" s="640"/>
      <c r="CQ32" s="641"/>
      <c r="CR32" s="625">
        <v>3820</v>
      </c>
      <c r="CS32" s="626"/>
      <c r="CT32" s="626"/>
      <c r="CU32" s="626"/>
      <c r="CV32" s="626"/>
      <c r="CW32" s="626"/>
      <c r="CX32" s="626"/>
      <c r="CY32" s="627"/>
      <c r="CZ32" s="659">
        <v>0</v>
      </c>
      <c r="DA32" s="660"/>
      <c r="DB32" s="660"/>
      <c r="DC32" s="661"/>
      <c r="DD32" s="634">
        <v>3820</v>
      </c>
      <c r="DE32" s="626"/>
      <c r="DF32" s="626"/>
      <c r="DG32" s="626"/>
      <c r="DH32" s="626"/>
      <c r="DI32" s="626"/>
      <c r="DJ32" s="626"/>
      <c r="DK32" s="627"/>
      <c r="DL32" s="634">
        <v>3820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1091640</v>
      </c>
      <c r="S33" s="626"/>
      <c r="T33" s="626"/>
      <c r="U33" s="626"/>
      <c r="V33" s="626"/>
      <c r="W33" s="626"/>
      <c r="X33" s="626"/>
      <c r="Y33" s="627"/>
      <c r="Z33" s="628">
        <v>6.8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7261152</v>
      </c>
      <c r="CS33" s="657"/>
      <c r="CT33" s="657"/>
      <c r="CU33" s="657"/>
      <c r="CV33" s="657"/>
      <c r="CW33" s="657"/>
      <c r="CX33" s="657"/>
      <c r="CY33" s="658"/>
      <c r="CZ33" s="659">
        <v>46.7</v>
      </c>
      <c r="DA33" s="660"/>
      <c r="DB33" s="660"/>
      <c r="DC33" s="661"/>
      <c r="DD33" s="634">
        <v>5152144</v>
      </c>
      <c r="DE33" s="657"/>
      <c r="DF33" s="657"/>
      <c r="DG33" s="657"/>
      <c r="DH33" s="657"/>
      <c r="DI33" s="657"/>
      <c r="DJ33" s="657"/>
      <c r="DK33" s="658"/>
      <c r="DL33" s="634">
        <v>3842884</v>
      </c>
      <c r="DM33" s="657"/>
      <c r="DN33" s="657"/>
      <c r="DO33" s="657"/>
      <c r="DP33" s="657"/>
      <c r="DQ33" s="657"/>
      <c r="DR33" s="657"/>
      <c r="DS33" s="657"/>
      <c r="DT33" s="657"/>
      <c r="DU33" s="657"/>
      <c r="DV33" s="658"/>
      <c r="DW33" s="630">
        <v>43.4</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2001517</v>
      </c>
      <c r="CS34" s="626"/>
      <c r="CT34" s="626"/>
      <c r="CU34" s="626"/>
      <c r="CV34" s="626"/>
      <c r="CW34" s="626"/>
      <c r="CX34" s="626"/>
      <c r="CY34" s="627"/>
      <c r="CZ34" s="659">
        <v>12.9</v>
      </c>
      <c r="DA34" s="660"/>
      <c r="DB34" s="660"/>
      <c r="DC34" s="661"/>
      <c r="DD34" s="634">
        <v>1570650</v>
      </c>
      <c r="DE34" s="626"/>
      <c r="DF34" s="626"/>
      <c r="DG34" s="626"/>
      <c r="DH34" s="626"/>
      <c r="DI34" s="626"/>
      <c r="DJ34" s="626"/>
      <c r="DK34" s="627"/>
      <c r="DL34" s="634">
        <v>1134980</v>
      </c>
      <c r="DM34" s="626"/>
      <c r="DN34" s="626"/>
      <c r="DO34" s="626"/>
      <c r="DP34" s="626"/>
      <c r="DQ34" s="626"/>
      <c r="DR34" s="626"/>
      <c r="DS34" s="626"/>
      <c r="DT34" s="626"/>
      <c r="DU34" s="626"/>
      <c r="DV34" s="627"/>
      <c r="DW34" s="630">
        <v>12.8</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358640</v>
      </c>
      <c r="S35" s="626"/>
      <c r="T35" s="626"/>
      <c r="U35" s="626"/>
      <c r="V35" s="626"/>
      <c r="W35" s="626"/>
      <c r="X35" s="626"/>
      <c r="Y35" s="627"/>
      <c r="Z35" s="628">
        <v>2.2000000000000002</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2414520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27842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722433</v>
      </c>
      <c r="CS35" s="657"/>
      <c r="CT35" s="657"/>
      <c r="CU35" s="657"/>
      <c r="CV35" s="657"/>
      <c r="CW35" s="657"/>
      <c r="CX35" s="657"/>
      <c r="CY35" s="658"/>
      <c r="CZ35" s="659">
        <v>4.5999999999999996</v>
      </c>
      <c r="DA35" s="660"/>
      <c r="DB35" s="660"/>
      <c r="DC35" s="661"/>
      <c r="DD35" s="634">
        <v>644857</v>
      </c>
      <c r="DE35" s="657"/>
      <c r="DF35" s="657"/>
      <c r="DG35" s="657"/>
      <c r="DH35" s="657"/>
      <c r="DI35" s="657"/>
      <c r="DJ35" s="657"/>
      <c r="DK35" s="658"/>
      <c r="DL35" s="634">
        <v>492225</v>
      </c>
      <c r="DM35" s="657"/>
      <c r="DN35" s="657"/>
      <c r="DO35" s="657"/>
      <c r="DP35" s="657"/>
      <c r="DQ35" s="657"/>
      <c r="DR35" s="657"/>
      <c r="DS35" s="657"/>
      <c r="DT35" s="657"/>
      <c r="DU35" s="657"/>
      <c r="DV35" s="658"/>
      <c r="DW35" s="630">
        <v>5.6</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15984528</v>
      </c>
      <c r="S36" s="698"/>
      <c r="T36" s="698"/>
      <c r="U36" s="698"/>
      <c r="V36" s="698"/>
      <c r="W36" s="698"/>
      <c r="X36" s="698"/>
      <c r="Y36" s="699"/>
      <c r="Z36" s="700">
        <v>100</v>
      </c>
      <c r="AA36" s="700"/>
      <c r="AB36" s="700"/>
      <c r="AC36" s="700"/>
      <c r="AD36" s="701">
        <v>8497073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707056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-202107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1550727</v>
      </c>
      <c r="CS36" s="626"/>
      <c r="CT36" s="626"/>
      <c r="CU36" s="626"/>
      <c r="CV36" s="626"/>
      <c r="CW36" s="626"/>
      <c r="CX36" s="626"/>
      <c r="CY36" s="627"/>
      <c r="CZ36" s="659">
        <v>10</v>
      </c>
      <c r="DA36" s="660"/>
      <c r="DB36" s="660"/>
      <c r="DC36" s="661"/>
      <c r="DD36" s="634">
        <v>922692</v>
      </c>
      <c r="DE36" s="626"/>
      <c r="DF36" s="626"/>
      <c r="DG36" s="626"/>
      <c r="DH36" s="626"/>
      <c r="DI36" s="626"/>
      <c r="DJ36" s="626"/>
      <c r="DK36" s="627"/>
      <c r="DL36" s="634">
        <v>577418</v>
      </c>
      <c r="DM36" s="626"/>
      <c r="DN36" s="626"/>
      <c r="DO36" s="626"/>
      <c r="DP36" s="626"/>
      <c r="DQ36" s="626"/>
      <c r="DR36" s="626"/>
      <c r="DS36" s="626"/>
      <c r="DT36" s="626"/>
      <c r="DU36" s="626"/>
      <c r="DV36" s="627"/>
      <c r="DW36" s="630">
        <v>6.5</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412058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4092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55042</v>
      </c>
      <c r="CS37" s="657"/>
      <c r="CT37" s="657"/>
      <c r="CU37" s="657"/>
      <c r="CV37" s="657"/>
      <c r="CW37" s="657"/>
      <c r="CX37" s="657"/>
      <c r="CY37" s="658"/>
      <c r="CZ37" s="659">
        <v>0.4</v>
      </c>
      <c r="DA37" s="660"/>
      <c r="DB37" s="660"/>
      <c r="DC37" s="661"/>
      <c r="DD37" s="634">
        <v>55023</v>
      </c>
      <c r="DE37" s="657"/>
      <c r="DF37" s="657"/>
      <c r="DG37" s="657"/>
      <c r="DH37" s="657"/>
      <c r="DI37" s="657"/>
      <c r="DJ37" s="657"/>
      <c r="DK37" s="658"/>
      <c r="DL37" s="634">
        <v>30193</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25333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6641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1969690</v>
      </c>
      <c r="CS38" s="626"/>
      <c r="CT38" s="626"/>
      <c r="CU38" s="626"/>
      <c r="CV38" s="626"/>
      <c r="CW38" s="626"/>
      <c r="CX38" s="626"/>
      <c r="CY38" s="627"/>
      <c r="CZ38" s="659">
        <v>12.7</v>
      </c>
      <c r="DA38" s="660"/>
      <c r="DB38" s="660"/>
      <c r="DC38" s="661"/>
      <c r="DD38" s="634">
        <v>1717784</v>
      </c>
      <c r="DE38" s="626"/>
      <c r="DF38" s="626"/>
      <c r="DG38" s="626"/>
      <c r="DH38" s="626"/>
      <c r="DI38" s="626"/>
      <c r="DJ38" s="626"/>
      <c r="DK38" s="627"/>
      <c r="DL38" s="634">
        <v>1630402</v>
      </c>
      <c r="DM38" s="626"/>
      <c r="DN38" s="626"/>
      <c r="DO38" s="626"/>
      <c r="DP38" s="626"/>
      <c r="DQ38" s="626"/>
      <c r="DR38" s="626"/>
      <c r="DS38" s="626"/>
      <c r="DT38" s="626"/>
      <c r="DU38" s="626"/>
      <c r="DV38" s="627"/>
      <c r="DW38" s="630">
        <v>18.399999999999999</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7439</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482234</v>
      </c>
      <c r="CS39" s="657"/>
      <c r="CT39" s="657"/>
      <c r="CU39" s="657"/>
      <c r="CV39" s="657"/>
      <c r="CW39" s="657"/>
      <c r="CX39" s="657"/>
      <c r="CY39" s="658"/>
      <c r="CZ39" s="659">
        <v>3.1</v>
      </c>
      <c r="DA39" s="660"/>
      <c r="DB39" s="660"/>
      <c r="DC39" s="661"/>
      <c r="DD39" s="634">
        <v>285001</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340556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534551</v>
      </c>
      <c r="CS40" s="626"/>
      <c r="CT40" s="626"/>
      <c r="CU40" s="626"/>
      <c r="CV40" s="626"/>
      <c r="CW40" s="626"/>
      <c r="CX40" s="626"/>
      <c r="CY40" s="627"/>
      <c r="CZ40" s="659">
        <v>3.4</v>
      </c>
      <c r="DA40" s="660"/>
      <c r="DB40" s="660"/>
      <c r="DC40" s="661"/>
      <c r="DD40" s="634">
        <v>11160</v>
      </c>
      <c r="DE40" s="626"/>
      <c r="DF40" s="626"/>
      <c r="DG40" s="626"/>
      <c r="DH40" s="626"/>
      <c r="DI40" s="626"/>
      <c r="DJ40" s="626"/>
      <c r="DK40" s="627"/>
      <c r="DL40" s="634">
        <v>7859</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922078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982823</v>
      </c>
      <c r="CS42" s="626"/>
      <c r="CT42" s="626"/>
      <c r="CU42" s="626"/>
      <c r="CV42" s="626"/>
      <c r="CW42" s="626"/>
      <c r="CX42" s="626"/>
      <c r="CY42" s="627"/>
      <c r="CZ42" s="659">
        <v>6.3</v>
      </c>
      <c r="DA42" s="708"/>
      <c r="DB42" s="708"/>
      <c r="DC42" s="709"/>
      <c r="DD42" s="634">
        <v>237685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20712</v>
      </c>
      <c r="CS43" s="657"/>
      <c r="CT43" s="657"/>
      <c r="CU43" s="657"/>
      <c r="CV43" s="657"/>
      <c r="CW43" s="657"/>
      <c r="CX43" s="657"/>
      <c r="CY43" s="658"/>
      <c r="CZ43" s="659">
        <v>0.1</v>
      </c>
      <c r="DA43" s="660"/>
      <c r="DB43" s="660"/>
      <c r="DC43" s="661"/>
      <c r="DD43" s="634">
        <v>5065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982823</v>
      </c>
      <c r="CS44" s="626"/>
      <c r="CT44" s="626"/>
      <c r="CU44" s="626"/>
      <c r="CV44" s="626"/>
      <c r="CW44" s="626"/>
      <c r="CX44" s="626"/>
      <c r="CY44" s="627"/>
      <c r="CZ44" s="659">
        <v>6.3</v>
      </c>
      <c r="DA44" s="708"/>
      <c r="DB44" s="708"/>
      <c r="DC44" s="709"/>
      <c r="DD44" s="634">
        <v>237685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390728</v>
      </c>
      <c r="CS45" s="657"/>
      <c r="CT45" s="657"/>
      <c r="CU45" s="657"/>
      <c r="CV45" s="657"/>
      <c r="CW45" s="657"/>
      <c r="CX45" s="657"/>
      <c r="CY45" s="658"/>
      <c r="CZ45" s="659">
        <v>2.5</v>
      </c>
      <c r="DA45" s="660"/>
      <c r="DB45" s="660"/>
      <c r="DC45" s="661"/>
      <c r="DD45" s="634">
        <v>17491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573561</v>
      </c>
      <c r="CS46" s="626"/>
      <c r="CT46" s="626"/>
      <c r="CU46" s="626"/>
      <c r="CV46" s="626"/>
      <c r="CW46" s="626"/>
      <c r="CX46" s="626"/>
      <c r="CY46" s="627"/>
      <c r="CZ46" s="659">
        <v>3.7</v>
      </c>
      <c r="DA46" s="708"/>
      <c r="DB46" s="708"/>
      <c r="DC46" s="709"/>
      <c r="DD46" s="634">
        <v>219352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15558579</v>
      </c>
      <c r="CS49" s="693"/>
      <c r="CT49" s="693"/>
      <c r="CU49" s="693"/>
      <c r="CV49" s="693"/>
      <c r="CW49" s="693"/>
      <c r="CX49" s="693"/>
      <c r="CY49" s="720"/>
      <c r="CZ49" s="721">
        <v>100</v>
      </c>
      <c r="DA49" s="722"/>
      <c r="DB49" s="722"/>
      <c r="DC49" s="723"/>
      <c r="DD49" s="724">
        <v>10315356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70" zoomScaleNormal="25" zoomScaleSheetLayoutView="70" workbookViewId="0">
      <selection activeCell="AZ33" sqref="AZ33:BD3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15950</v>
      </c>
      <c r="R7" s="755"/>
      <c r="S7" s="755"/>
      <c r="T7" s="755"/>
      <c r="U7" s="755"/>
      <c r="V7" s="755">
        <v>15524</v>
      </c>
      <c r="W7" s="755"/>
      <c r="X7" s="755"/>
      <c r="Y7" s="755"/>
      <c r="Z7" s="755"/>
      <c r="AA7" s="755">
        <v>426</v>
      </c>
      <c r="AB7" s="755"/>
      <c r="AC7" s="755"/>
      <c r="AD7" s="755"/>
      <c r="AE7" s="756"/>
      <c r="AF7" s="757">
        <v>426</v>
      </c>
      <c r="AG7" s="758"/>
      <c r="AH7" s="758"/>
      <c r="AI7" s="758"/>
      <c r="AJ7" s="759"/>
      <c r="AK7" s="794">
        <v>112</v>
      </c>
      <c r="AL7" s="795"/>
      <c r="AM7" s="795"/>
      <c r="AN7" s="795"/>
      <c r="AO7" s="795"/>
      <c r="AP7" s="795">
        <v>17695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546</v>
      </c>
      <c r="BS7" s="798" t="s">
        <v>545</v>
      </c>
      <c r="BT7" s="799"/>
      <c r="BU7" s="799"/>
      <c r="BV7" s="799"/>
      <c r="BW7" s="799"/>
      <c r="BX7" s="799"/>
      <c r="BY7" s="799"/>
      <c r="BZ7" s="799"/>
      <c r="CA7" s="799"/>
      <c r="CB7" s="799"/>
      <c r="CC7" s="799"/>
      <c r="CD7" s="799"/>
      <c r="CE7" s="799"/>
      <c r="CF7" s="799"/>
      <c r="CG7" s="800"/>
      <c r="CH7" s="791">
        <v>-10</v>
      </c>
      <c r="CI7" s="792"/>
      <c r="CJ7" s="792"/>
      <c r="CK7" s="792"/>
      <c r="CL7" s="793"/>
      <c r="CM7" s="791">
        <v>335</v>
      </c>
      <c r="CN7" s="792"/>
      <c r="CO7" s="792"/>
      <c r="CP7" s="792"/>
      <c r="CQ7" s="793"/>
      <c r="CR7" s="791">
        <v>300</v>
      </c>
      <c r="CS7" s="792"/>
      <c r="CT7" s="792"/>
      <c r="CU7" s="792"/>
      <c r="CV7" s="793"/>
      <c r="CW7" s="791"/>
      <c r="CX7" s="792"/>
      <c r="CY7" s="792"/>
      <c r="CZ7" s="792"/>
      <c r="DA7" s="793"/>
      <c r="DB7" s="791"/>
      <c r="DC7" s="792"/>
      <c r="DD7" s="792"/>
      <c r="DE7" s="792"/>
      <c r="DF7" s="793"/>
      <c r="DG7" s="791"/>
      <c r="DH7" s="792"/>
      <c r="DI7" s="792"/>
      <c r="DJ7" s="792"/>
      <c r="DK7" s="793"/>
      <c r="DL7" s="791">
        <v>172</v>
      </c>
      <c r="DM7" s="792"/>
      <c r="DN7" s="792"/>
      <c r="DO7" s="792"/>
      <c r="DP7" s="793"/>
      <c r="DQ7" s="791">
        <v>17</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34</v>
      </c>
      <c r="R8" s="779"/>
      <c r="S8" s="779"/>
      <c r="T8" s="779"/>
      <c r="U8" s="779"/>
      <c r="V8" s="779">
        <v>52</v>
      </c>
      <c r="W8" s="779"/>
      <c r="X8" s="779"/>
      <c r="Y8" s="779"/>
      <c r="Z8" s="779"/>
      <c r="AA8" s="779">
        <v>-18</v>
      </c>
      <c r="AB8" s="779"/>
      <c r="AC8" s="779"/>
      <c r="AD8" s="779"/>
      <c r="AE8" s="780"/>
      <c r="AF8" s="781" t="s">
        <v>111</v>
      </c>
      <c r="AG8" s="782"/>
      <c r="AH8" s="782"/>
      <c r="AI8" s="782"/>
      <c r="AJ8" s="783"/>
      <c r="AK8" s="784">
        <v>18</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15984</v>
      </c>
      <c r="R23" s="814"/>
      <c r="S23" s="814"/>
      <c r="T23" s="814"/>
      <c r="U23" s="814"/>
      <c r="V23" s="814">
        <v>15558</v>
      </c>
      <c r="W23" s="814"/>
      <c r="X23" s="814"/>
      <c r="Y23" s="814"/>
      <c r="Z23" s="814"/>
      <c r="AA23" s="814">
        <v>426</v>
      </c>
      <c r="AB23" s="814"/>
      <c r="AC23" s="814"/>
      <c r="AD23" s="814"/>
      <c r="AE23" s="815"/>
      <c r="AF23" s="816">
        <v>426</v>
      </c>
      <c r="AG23" s="814"/>
      <c r="AH23" s="814"/>
      <c r="AI23" s="814"/>
      <c r="AJ23" s="817"/>
      <c r="AK23" s="818"/>
      <c r="AL23" s="819"/>
      <c r="AM23" s="819"/>
      <c r="AN23" s="819"/>
      <c r="AO23" s="819"/>
      <c r="AP23" s="814">
        <v>17695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3675</v>
      </c>
      <c r="R28" s="843"/>
      <c r="S28" s="843"/>
      <c r="T28" s="843"/>
      <c r="U28" s="843"/>
      <c r="V28" s="843">
        <v>3647</v>
      </c>
      <c r="W28" s="843"/>
      <c r="X28" s="843"/>
      <c r="Y28" s="843"/>
      <c r="Z28" s="843"/>
      <c r="AA28" s="843">
        <v>28</v>
      </c>
      <c r="AB28" s="843"/>
      <c r="AC28" s="843"/>
      <c r="AD28" s="843"/>
      <c r="AE28" s="844"/>
      <c r="AF28" s="845">
        <v>28</v>
      </c>
      <c r="AG28" s="843"/>
      <c r="AH28" s="843"/>
      <c r="AI28" s="843"/>
      <c r="AJ28" s="846"/>
      <c r="AK28" s="847">
        <v>341</v>
      </c>
      <c r="AL28" s="838"/>
      <c r="AM28" s="838"/>
      <c r="AN28" s="838"/>
      <c r="AO28" s="838"/>
      <c r="AP28" s="838" t="s">
        <v>548</v>
      </c>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2717</v>
      </c>
      <c r="R29" s="779"/>
      <c r="S29" s="779"/>
      <c r="T29" s="779"/>
      <c r="U29" s="779"/>
      <c r="V29" s="779">
        <v>2614</v>
      </c>
      <c r="W29" s="779"/>
      <c r="X29" s="779"/>
      <c r="Y29" s="779"/>
      <c r="Z29" s="779"/>
      <c r="AA29" s="779">
        <v>103</v>
      </c>
      <c r="AB29" s="779"/>
      <c r="AC29" s="779"/>
      <c r="AD29" s="779"/>
      <c r="AE29" s="780"/>
      <c r="AF29" s="781">
        <v>103</v>
      </c>
      <c r="AG29" s="782"/>
      <c r="AH29" s="782"/>
      <c r="AI29" s="782"/>
      <c r="AJ29" s="783"/>
      <c r="AK29" s="850">
        <v>381</v>
      </c>
      <c r="AL29" s="851"/>
      <c r="AM29" s="851"/>
      <c r="AN29" s="851"/>
      <c r="AO29" s="851"/>
      <c r="AP29" s="851" t="s">
        <v>547</v>
      </c>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210</v>
      </c>
      <c r="R30" s="779"/>
      <c r="S30" s="779"/>
      <c r="T30" s="779"/>
      <c r="U30" s="779"/>
      <c r="V30" s="779">
        <v>210</v>
      </c>
      <c r="W30" s="779"/>
      <c r="X30" s="779"/>
      <c r="Y30" s="779"/>
      <c r="Z30" s="779"/>
      <c r="AA30" s="779">
        <v>0</v>
      </c>
      <c r="AB30" s="779"/>
      <c r="AC30" s="779"/>
      <c r="AD30" s="779"/>
      <c r="AE30" s="780"/>
      <c r="AF30" s="781">
        <v>0</v>
      </c>
      <c r="AG30" s="782"/>
      <c r="AH30" s="782"/>
      <c r="AI30" s="782"/>
      <c r="AJ30" s="783"/>
      <c r="AK30" s="850">
        <v>0</v>
      </c>
      <c r="AL30" s="851"/>
      <c r="AM30" s="851"/>
      <c r="AN30" s="851"/>
      <c r="AO30" s="851"/>
      <c r="AP30" s="851" t="s">
        <v>548</v>
      </c>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777</v>
      </c>
      <c r="R31" s="779"/>
      <c r="S31" s="779"/>
      <c r="T31" s="779"/>
      <c r="U31" s="779"/>
      <c r="V31" s="779">
        <v>776</v>
      </c>
      <c r="W31" s="779"/>
      <c r="X31" s="779"/>
      <c r="Y31" s="779"/>
      <c r="Z31" s="779"/>
      <c r="AA31" s="779">
        <v>1</v>
      </c>
      <c r="AB31" s="779"/>
      <c r="AC31" s="779"/>
      <c r="AD31" s="779"/>
      <c r="AE31" s="780"/>
      <c r="AF31" s="781">
        <v>1</v>
      </c>
      <c r="AG31" s="782"/>
      <c r="AH31" s="782"/>
      <c r="AI31" s="782"/>
      <c r="AJ31" s="783"/>
      <c r="AK31" s="850">
        <v>532</v>
      </c>
      <c r="AL31" s="851"/>
      <c r="AM31" s="851"/>
      <c r="AN31" s="851"/>
      <c r="AO31" s="851"/>
      <c r="AP31" s="851" t="s">
        <v>547</v>
      </c>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1507</v>
      </c>
      <c r="R32" s="779"/>
      <c r="S32" s="779"/>
      <c r="T32" s="779"/>
      <c r="U32" s="779"/>
      <c r="V32" s="779">
        <v>1493</v>
      </c>
      <c r="W32" s="779"/>
      <c r="X32" s="779"/>
      <c r="Y32" s="779"/>
      <c r="Z32" s="779"/>
      <c r="AA32" s="779" t="s">
        <v>547</v>
      </c>
      <c r="AB32" s="779"/>
      <c r="AC32" s="779"/>
      <c r="AD32" s="779"/>
      <c r="AE32" s="780"/>
      <c r="AF32" s="781">
        <v>248</v>
      </c>
      <c r="AG32" s="782"/>
      <c r="AH32" s="782"/>
      <c r="AI32" s="782"/>
      <c r="AJ32" s="783"/>
      <c r="AK32" s="850">
        <v>412</v>
      </c>
      <c r="AL32" s="851"/>
      <c r="AM32" s="851"/>
      <c r="AN32" s="851"/>
      <c r="AO32" s="851"/>
      <c r="AP32" s="851">
        <v>97</v>
      </c>
      <c r="AQ32" s="851"/>
      <c r="AR32" s="851"/>
      <c r="AS32" s="851"/>
      <c r="AT32" s="851"/>
      <c r="AU32" s="851">
        <v>60</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612</v>
      </c>
      <c r="R33" s="779"/>
      <c r="S33" s="779"/>
      <c r="T33" s="779"/>
      <c r="U33" s="779"/>
      <c r="V33" s="779">
        <v>523</v>
      </c>
      <c r="W33" s="779"/>
      <c r="X33" s="779"/>
      <c r="Y33" s="779"/>
      <c r="Z33" s="779"/>
      <c r="AA33" s="779" t="s">
        <v>547</v>
      </c>
      <c r="AB33" s="779"/>
      <c r="AC33" s="779"/>
      <c r="AD33" s="779"/>
      <c r="AE33" s="780"/>
      <c r="AF33" s="781">
        <v>65</v>
      </c>
      <c r="AG33" s="782"/>
      <c r="AH33" s="782"/>
      <c r="AI33" s="782"/>
      <c r="AJ33" s="783"/>
      <c r="AK33" s="850">
        <v>7</v>
      </c>
      <c r="AL33" s="851"/>
      <c r="AM33" s="851"/>
      <c r="AN33" s="851"/>
      <c r="AO33" s="851"/>
      <c r="AP33" s="851">
        <v>3706</v>
      </c>
      <c r="AQ33" s="851"/>
      <c r="AR33" s="851"/>
      <c r="AS33" s="851"/>
      <c r="AT33" s="851"/>
      <c r="AU33" s="851">
        <v>263</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48</v>
      </c>
      <c r="R34" s="779"/>
      <c r="S34" s="779"/>
      <c r="T34" s="779"/>
      <c r="U34" s="779"/>
      <c r="V34" s="779">
        <v>56</v>
      </c>
      <c r="W34" s="779"/>
      <c r="X34" s="779"/>
      <c r="Y34" s="779"/>
      <c r="Z34" s="779"/>
      <c r="AA34" s="779" t="s">
        <v>547</v>
      </c>
      <c r="AB34" s="779"/>
      <c r="AC34" s="779"/>
      <c r="AD34" s="779"/>
      <c r="AE34" s="780"/>
      <c r="AF34" s="781">
        <v>1</v>
      </c>
      <c r="AG34" s="782"/>
      <c r="AH34" s="782"/>
      <c r="AI34" s="782"/>
      <c r="AJ34" s="783"/>
      <c r="AK34" s="850">
        <v>25</v>
      </c>
      <c r="AL34" s="851"/>
      <c r="AM34" s="851"/>
      <c r="AN34" s="851"/>
      <c r="AO34" s="851"/>
      <c r="AP34" s="851">
        <v>190</v>
      </c>
      <c r="AQ34" s="851"/>
      <c r="AR34" s="851"/>
      <c r="AS34" s="851"/>
      <c r="AT34" s="851"/>
      <c r="AU34" s="851">
        <v>141</v>
      </c>
      <c r="AV34" s="851"/>
      <c r="AW34" s="851"/>
      <c r="AX34" s="851"/>
      <c r="AY34" s="851"/>
      <c r="AZ34" s="852"/>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388</v>
      </c>
      <c r="C35" s="776"/>
      <c r="D35" s="776"/>
      <c r="E35" s="776"/>
      <c r="F35" s="776"/>
      <c r="G35" s="776"/>
      <c r="H35" s="776"/>
      <c r="I35" s="776"/>
      <c r="J35" s="776"/>
      <c r="K35" s="776"/>
      <c r="L35" s="776"/>
      <c r="M35" s="776"/>
      <c r="N35" s="776"/>
      <c r="O35" s="776"/>
      <c r="P35" s="777"/>
      <c r="Q35" s="778">
        <v>1764</v>
      </c>
      <c r="R35" s="779"/>
      <c r="S35" s="779"/>
      <c r="T35" s="779"/>
      <c r="U35" s="779"/>
      <c r="V35" s="779">
        <v>1764</v>
      </c>
      <c r="W35" s="779"/>
      <c r="X35" s="779"/>
      <c r="Y35" s="779"/>
      <c r="Z35" s="779"/>
      <c r="AA35" s="779" t="s">
        <v>547</v>
      </c>
      <c r="AB35" s="779"/>
      <c r="AC35" s="779"/>
      <c r="AD35" s="779"/>
      <c r="AE35" s="780"/>
      <c r="AF35" s="781" t="s">
        <v>111</v>
      </c>
      <c r="AG35" s="782"/>
      <c r="AH35" s="782"/>
      <c r="AI35" s="782"/>
      <c r="AJ35" s="783"/>
      <c r="AK35" s="850">
        <v>707</v>
      </c>
      <c r="AL35" s="851"/>
      <c r="AM35" s="851"/>
      <c r="AN35" s="851"/>
      <c r="AO35" s="851"/>
      <c r="AP35" s="851">
        <v>12589</v>
      </c>
      <c r="AQ35" s="851"/>
      <c r="AR35" s="851"/>
      <c r="AS35" s="851"/>
      <c r="AT35" s="851"/>
      <c r="AU35" s="851">
        <v>9102</v>
      </c>
      <c r="AV35" s="851"/>
      <c r="AW35" s="851"/>
      <c r="AX35" s="851"/>
      <c r="AY35" s="851"/>
      <c r="AZ35" s="852"/>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445</v>
      </c>
      <c r="AG63" s="862"/>
      <c r="AH63" s="862"/>
      <c r="AI63" s="862"/>
      <c r="AJ63" s="863"/>
      <c r="AK63" s="864"/>
      <c r="AL63" s="859"/>
      <c r="AM63" s="859"/>
      <c r="AN63" s="859"/>
      <c r="AO63" s="859"/>
      <c r="AP63" s="862">
        <v>16582</v>
      </c>
      <c r="AQ63" s="862"/>
      <c r="AR63" s="862"/>
      <c r="AS63" s="862"/>
      <c r="AT63" s="862"/>
      <c r="AU63" s="862">
        <v>9566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18</v>
      </c>
      <c r="R68" s="886"/>
      <c r="S68" s="886"/>
      <c r="T68" s="886"/>
      <c r="U68" s="886"/>
      <c r="V68" s="886">
        <v>17</v>
      </c>
      <c r="W68" s="886"/>
      <c r="X68" s="886"/>
      <c r="Y68" s="886"/>
      <c r="Z68" s="886"/>
      <c r="AA68" s="886">
        <v>2</v>
      </c>
      <c r="AB68" s="886"/>
      <c r="AC68" s="886"/>
      <c r="AD68" s="886"/>
      <c r="AE68" s="886"/>
      <c r="AF68" s="886">
        <v>2</v>
      </c>
      <c r="AG68" s="886"/>
      <c r="AH68" s="886"/>
      <c r="AI68" s="886"/>
      <c r="AJ68" s="886"/>
      <c r="AK68" s="886">
        <v>0</v>
      </c>
      <c r="AL68" s="886"/>
      <c r="AM68" s="886"/>
      <c r="AN68" s="886"/>
      <c r="AO68" s="886"/>
      <c r="AP68" s="886">
        <v>0</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136</v>
      </c>
      <c r="R69" s="851"/>
      <c r="S69" s="851"/>
      <c r="T69" s="851"/>
      <c r="U69" s="851"/>
      <c r="V69" s="851">
        <v>77</v>
      </c>
      <c r="W69" s="851"/>
      <c r="X69" s="851"/>
      <c r="Y69" s="851"/>
      <c r="Z69" s="851"/>
      <c r="AA69" s="851">
        <v>59</v>
      </c>
      <c r="AB69" s="851"/>
      <c r="AC69" s="851"/>
      <c r="AD69" s="851"/>
      <c r="AE69" s="851"/>
      <c r="AF69" s="851">
        <v>59</v>
      </c>
      <c r="AG69" s="851"/>
      <c r="AH69" s="851"/>
      <c r="AI69" s="851"/>
      <c r="AJ69" s="851"/>
      <c r="AK69" s="851">
        <v>0</v>
      </c>
      <c r="AL69" s="851"/>
      <c r="AM69" s="851"/>
      <c r="AN69" s="851"/>
      <c r="AO69" s="851"/>
      <c r="AP69" s="851">
        <v>0</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486</v>
      </c>
      <c r="R70" s="851"/>
      <c r="S70" s="851"/>
      <c r="T70" s="851"/>
      <c r="U70" s="851"/>
      <c r="V70" s="851">
        <v>486</v>
      </c>
      <c r="W70" s="851"/>
      <c r="X70" s="851"/>
      <c r="Y70" s="851"/>
      <c r="Z70" s="851"/>
      <c r="AA70" s="851">
        <v>1</v>
      </c>
      <c r="AB70" s="851"/>
      <c r="AC70" s="851"/>
      <c r="AD70" s="851"/>
      <c r="AE70" s="851"/>
      <c r="AF70" s="851">
        <v>1</v>
      </c>
      <c r="AG70" s="851"/>
      <c r="AH70" s="851"/>
      <c r="AI70" s="851"/>
      <c r="AJ70" s="851"/>
      <c r="AK70" s="851">
        <v>0</v>
      </c>
      <c r="AL70" s="851"/>
      <c r="AM70" s="851"/>
      <c r="AN70" s="851"/>
      <c r="AO70" s="851"/>
      <c r="AP70" s="851">
        <v>0</v>
      </c>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447</v>
      </c>
      <c r="R71" s="851"/>
      <c r="S71" s="851"/>
      <c r="T71" s="851"/>
      <c r="U71" s="851"/>
      <c r="V71" s="851">
        <v>451</v>
      </c>
      <c r="W71" s="851"/>
      <c r="X71" s="851"/>
      <c r="Y71" s="851"/>
      <c r="Z71" s="851"/>
      <c r="AA71" s="851">
        <v>-3</v>
      </c>
      <c r="AB71" s="851"/>
      <c r="AC71" s="851"/>
      <c r="AD71" s="851"/>
      <c r="AE71" s="851"/>
      <c r="AF71" s="851">
        <v>765</v>
      </c>
      <c r="AG71" s="851"/>
      <c r="AH71" s="851"/>
      <c r="AI71" s="851"/>
      <c r="AJ71" s="851"/>
      <c r="AK71" s="851">
        <v>0</v>
      </c>
      <c r="AL71" s="851"/>
      <c r="AM71" s="851"/>
      <c r="AN71" s="851"/>
      <c r="AO71" s="851"/>
      <c r="AP71" s="851">
        <v>3060</v>
      </c>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827</v>
      </c>
      <c r="AG88" s="862"/>
      <c r="AH88" s="862"/>
      <c r="AI88" s="862"/>
      <c r="AJ88" s="862"/>
      <c r="AK88" s="859"/>
      <c r="AL88" s="859"/>
      <c r="AM88" s="859"/>
      <c r="AN88" s="859"/>
      <c r="AO88" s="859"/>
      <c r="AP88" s="862">
        <v>3060</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2379805</v>
      </c>
      <c r="AB110" s="922"/>
      <c r="AC110" s="922"/>
      <c r="AD110" s="922"/>
      <c r="AE110" s="923"/>
      <c r="AF110" s="924">
        <v>2267052</v>
      </c>
      <c r="AG110" s="922"/>
      <c r="AH110" s="922"/>
      <c r="AI110" s="922"/>
      <c r="AJ110" s="923"/>
      <c r="AK110" s="924">
        <v>2099224</v>
      </c>
      <c r="AL110" s="922"/>
      <c r="AM110" s="922"/>
      <c r="AN110" s="922"/>
      <c r="AO110" s="923"/>
      <c r="AP110" s="925">
        <v>29.3</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17836428</v>
      </c>
      <c r="BR110" s="957"/>
      <c r="BS110" s="957"/>
      <c r="BT110" s="957"/>
      <c r="BU110" s="957"/>
      <c r="BV110" s="957">
        <v>18578134</v>
      </c>
      <c r="BW110" s="957"/>
      <c r="BX110" s="957"/>
      <c r="BY110" s="957"/>
      <c r="BZ110" s="957"/>
      <c r="CA110" s="957">
        <v>17694860</v>
      </c>
      <c r="CB110" s="957"/>
      <c r="CC110" s="957"/>
      <c r="CD110" s="957"/>
      <c r="CE110" s="957"/>
      <c r="CF110" s="971">
        <v>247</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559797</v>
      </c>
      <c r="BR111" s="950"/>
      <c r="BS111" s="950"/>
      <c r="BT111" s="950"/>
      <c r="BU111" s="950"/>
      <c r="BV111" s="950">
        <v>96131</v>
      </c>
      <c r="BW111" s="950"/>
      <c r="BX111" s="950"/>
      <c r="BY111" s="950"/>
      <c r="BZ111" s="950"/>
      <c r="CA111" s="950">
        <v>71357</v>
      </c>
      <c r="CB111" s="950"/>
      <c r="CC111" s="950"/>
      <c r="CD111" s="950"/>
      <c r="CE111" s="950"/>
      <c r="CF111" s="944">
        <v>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10487163</v>
      </c>
      <c r="BR112" s="950"/>
      <c r="BS112" s="950"/>
      <c r="BT112" s="950"/>
      <c r="BU112" s="950"/>
      <c r="BV112" s="950">
        <v>10036006</v>
      </c>
      <c r="BW112" s="950"/>
      <c r="BX112" s="950"/>
      <c r="BY112" s="950"/>
      <c r="BZ112" s="950"/>
      <c r="CA112" s="950">
        <v>9566281</v>
      </c>
      <c r="CB112" s="950"/>
      <c r="CC112" s="950"/>
      <c r="CD112" s="950"/>
      <c r="CE112" s="950"/>
      <c r="CF112" s="944">
        <v>133.5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820155</v>
      </c>
      <c r="AB113" s="964"/>
      <c r="AC113" s="964"/>
      <c r="AD113" s="964"/>
      <c r="AE113" s="965"/>
      <c r="AF113" s="966">
        <v>814014</v>
      </c>
      <c r="AG113" s="964"/>
      <c r="AH113" s="964"/>
      <c r="AI113" s="964"/>
      <c r="AJ113" s="965"/>
      <c r="AK113" s="966">
        <v>693190</v>
      </c>
      <c r="AL113" s="964"/>
      <c r="AM113" s="964"/>
      <c r="AN113" s="964"/>
      <c r="AO113" s="965"/>
      <c r="AP113" s="967">
        <v>9.6999999999999993</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4162569</v>
      </c>
      <c r="BR114" s="950"/>
      <c r="BS114" s="950"/>
      <c r="BT114" s="950"/>
      <c r="BU114" s="950"/>
      <c r="BV114" s="950">
        <v>4002839</v>
      </c>
      <c r="BW114" s="950"/>
      <c r="BX114" s="950"/>
      <c r="BY114" s="950"/>
      <c r="BZ114" s="950"/>
      <c r="CA114" s="950">
        <v>3902255</v>
      </c>
      <c r="CB114" s="950"/>
      <c r="CC114" s="950"/>
      <c r="CD114" s="950"/>
      <c r="CE114" s="950"/>
      <c r="CF114" s="944">
        <v>54.5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228047</v>
      </c>
      <c r="AB115" s="964"/>
      <c r="AC115" s="964"/>
      <c r="AD115" s="964"/>
      <c r="AE115" s="965"/>
      <c r="AF115" s="966">
        <v>28890</v>
      </c>
      <c r="AG115" s="964"/>
      <c r="AH115" s="964"/>
      <c r="AI115" s="964"/>
      <c r="AJ115" s="965"/>
      <c r="AK115" s="966">
        <v>27298</v>
      </c>
      <c r="AL115" s="964"/>
      <c r="AM115" s="964"/>
      <c r="AN115" s="964"/>
      <c r="AO115" s="965"/>
      <c r="AP115" s="967">
        <v>0.4</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734859</v>
      </c>
      <c r="BR115" s="950"/>
      <c r="BS115" s="950"/>
      <c r="BT115" s="950"/>
      <c r="BU115" s="950"/>
      <c r="BV115" s="950">
        <v>17150</v>
      </c>
      <c r="BW115" s="950"/>
      <c r="BX115" s="950"/>
      <c r="BY115" s="950"/>
      <c r="BZ115" s="950"/>
      <c r="CA115" s="950">
        <v>17150</v>
      </c>
      <c r="CB115" s="950"/>
      <c r="CC115" s="950"/>
      <c r="CD115" s="950"/>
      <c r="CE115" s="950"/>
      <c r="CF115" s="944">
        <v>0.2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438221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1049</v>
      </c>
      <c r="AB116" s="989"/>
      <c r="AC116" s="989"/>
      <c r="AD116" s="989"/>
      <c r="AE116" s="990"/>
      <c r="AF116" s="991">
        <v>3118</v>
      </c>
      <c r="AG116" s="989"/>
      <c r="AH116" s="989"/>
      <c r="AI116" s="989"/>
      <c r="AJ116" s="990"/>
      <c r="AK116" s="991">
        <v>505</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3429056</v>
      </c>
      <c r="AB117" s="1007"/>
      <c r="AC117" s="1007"/>
      <c r="AD117" s="1007"/>
      <c r="AE117" s="1008"/>
      <c r="AF117" s="1009">
        <v>3113074</v>
      </c>
      <c r="AG117" s="1007"/>
      <c r="AH117" s="1007"/>
      <c r="AI117" s="1007"/>
      <c r="AJ117" s="1008"/>
      <c r="AK117" s="1009">
        <v>2820217</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33780816</v>
      </c>
      <c r="BR119" s="1028"/>
      <c r="BS119" s="1028"/>
      <c r="BT119" s="1028"/>
      <c r="BU119" s="1028"/>
      <c r="BV119" s="1028">
        <v>32730260</v>
      </c>
      <c r="BW119" s="1028"/>
      <c r="BX119" s="1028"/>
      <c r="BY119" s="1028"/>
      <c r="BZ119" s="1028"/>
      <c r="CA119" s="1028">
        <v>31251903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121576</v>
      </c>
      <c r="DH119" s="1014"/>
      <c r="DI119" s="1014"/>
      <c r="DJ119" s="1014"/>
      <c r="DK119" s="1015"/>
      <c r="DL119" s="1013">
        <v>96131</v>
      </c>
      <c r="DM119" s="1014"/>
      <c r="DN119" s="1014"/>
      <c r="DO119" s="1014"/>
      <c r="DP119" s="1015"/>
      <c r="DQ119" s="1013">
        <v>71357</v>
      </c>
      <c r="DR119" s="1014"/>
      <c r="DS119" s="1014"/>
      <c r="DT119" s="1014"/>
      <c r="DU119" s="1015"/>
      <c r="DV119" s="1016">
        <v>1</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599435</v>
      </c>
      <c r="BR120" s="957"/>
      <c r="BS120" s="957"/>
      <c r="BT120" s="957"/>
      <c r="BU120" s="957"/>
      <c r="BV120" s="957">
        <v>713507</v>
      </c>
      <c r="BW120" s="957"/>
      <c r="BX120" s="957"/>
      <c r="BY120" s="957"/>
      <c r="BZ120" s="957"/>
      <c r="CA120" s="957">
        <v>1140460</v>
      </c>
      <c r="CB120" s="957"/>
      <c r="CC120" s="957"/>
      <c r="CD120" s="957"/>
      <c r="CE120" s="957"/>
      <c r="CF120" s="971">
        <v>15.9</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9970744</v>
      </c>
      <c r="DH120" s="957"/>
      <c r="DI120" s="957"/>
      <c r="DJ120" s="957"/>
      <c r="DK120" s="957"/>
      <c r="DL120" s="957">
        <v>9604968</v>
      </c>
      <c r="DM120" s="957"/>
      <c r="DN120" s="957"/>
      <c r="DO120" s="957"/>
      <c r="DP120" s="957"/>
      <c r="DQ120" s="957">
        <v>9101599</v>
      </c>
      <c r="DR120" s="957"/>
      <c r="DS120" s="957"/>
      <c r="DT120" s="957"/>
      <c r="DU120" s="957"/>
      <c r="DV120" s="958">
        <v>127.1</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114081</v>
      </c>
      <c r="AB121" s="989"/>
      <c r="AC121" s="989"/>
      <c r="AD121" s="989"/>
      <c r="AE121" s="990"/>
      <c r="AF121" s="991">
        <v>22023</v>
      </c>
      <c r="AG121" s="989"/>
      <c r="AH121" s="989"/>
      <c r="AI121" s="989"/>
      <c r="AJ121" s="990"/>
      <c r="AK121" s="991">
        <v>21852</v>
      </c>
      <c r="AL121" s="989"/>
      <c r="AM121" s="989"/>
      <c r="AN121" s="989"/>
      <c r="AO121" s="990"/>
      <c r="AP121" s="992">
        <v>0.3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2430488</v>
      </c>
      <c r="BR121" s="950"/>
      <c r="BS121" s="950"/>
      <c r="BT121" s="950"/>
      <c r="BU121" s="950"/>
      <c r="BV121" s="950">
        <v>2269020</v>
      </c>
      <c r="BW121" s="950"/>
      <c r="BX121" s="950"/>
      <c r="BY121" s="950"/>
      <c r="BZ121" s="950"/>
      <c r="CA121" s="950">
        <v>2200134</v>
      </c>
      <c r="CB121" s="950"/>
      <c r="CC121" s="950"/>
      <c r="CD121" s="950"/>
      <c r="CE121" s="950"/>
      <c r="CF121" s="944">
        <v>30.7</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225974</v>
      </c>
      <c r="DH121" s="950"/>
      <c r="DI121" s="950"/>
      <c r="DJ121" s="950"/>
      <c r="DK121" s="950"/>
      <c r="DL121" s="950">
        <v>268862</v>
      </c>
      <c r="DM121" s="950"/>
      <c r="DN121" s="950"/>
      <c r="DO121" s="950"/>
      <c r="DP121" s="950"/>
      <c r="DQ121" s="950">
        <v>263092</v>
      </c>
      <c r="DR121" s="950"/>
      <c r="DS121" s="950"/>
      <c r="DT121" s="950"/>
      <c r="DU121" s="950"/>
      <c r="DV121" s="951">
        <v>3.7</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17661373</v>
      </c>
      <c r="BR122" s="1028"/>
      <c r="BS122" s="1028"/>
      <c r="BT122" s="1028"/>
      <c r="BU122" s="1028"/>
      <c r="BV122" s="1028">
        <v>16892082</v>
      </c>
      <c r="BW122" s="1028"/>
      <c r="BX122" s="1028"/>
      <c r="BY122" s="1028"/>
      <c r="BZ122" s="1028"/>
      <c r="CA122" s="1028">
        <v>16983821</v>
      </c>
      <c r="CB122" s="1028"/>
      <c r="CC122" s="1028"/>
      <c r="CD122" s="1028"/>
      <c r="CE122" s="1028"/>
      <c r="CF122" s="1048">
        <v>237.1</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109038</v>
      </c>
      <c r="DH122" s="950"/>
      <c r="DI122" s="950"/>
      <c r="DJ122" s="950"/>
      <c r="DK122" s="950"/>
      <c r="DL122" s="950">
        <v>112062</v>
      </c>
      <c r="DM122" s="950"/>
      <c r="DN122" s="950"/>
      <c r="DO122" s="950"/>
      <c r="DP122" s="950"/>
      <c r="DQ122" s="950">
        <v>141222</v>
      </c>
      <c r="DR122" s="950"/>
      <c r="DS122" s="950"/>
      <c r="DT122" s="950"/>
      <c r="DU122" s="950"/>
      <c r="DV122" s="951">
        <v>2</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20691296</v>
      </c>
      <c r="BR123" s="1096"/>
      <c r="BS123" s="1096"/>
      <c r="BT123" s="1096"/>
      <c r="BU123" s="1096"/>
      <c r="BV123" s="1096">
        <v>19874609</v>
      </c>
      <c r="BW123" s="1096"/>
      <c r="BX123" s="1096"/>
      <c r="BY123" s="1096"/>
      <c r="BZ123" s="1096"/>
      <c r="CA123" s="1096">
        <v>20324415</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181407</v>
      </c>
      <c r="DH123" s="989"/>
      <c r="DI123" s="989"/>
      <c r="DJ123" s="989"/>
      <c r="DK123" s="990"/>
      <c r="DL123" s="991">
        <v>50114</v>
      </c>
      <c r="DM123" s="989"/>
      <c r="DN123" s="989"/>
      <c r="DO123" s="989"/>
      <c r="DP123" s="990"/>
      <c r="DQ123" s="991">
        <v>60368</v>
      </c>
      <c r="DR123" s="989"/>
      <c r="DS123" s="989"/>
      <c r="DT123" s="989"/>
      <c r="DU123" s="990"/>
      <c r="DV123" s="992">
        <v>0.8</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181.1</v>
      </c>
      <c r="BR124" s="1058"/>
      <c r="BS124" s="1058"/>
      <c r="BT124" s="1058"/>
      <c r="BU124" s="1058"/>
      <c r="BV124" s="1058">
        <v>170.9</v>
      </c>
      <c r="BW124" s="1058"/>
      <c r="BX124" s="1058"/>
      <c r="BY124" s="1058"/>
      <c r="BZ124" s="1058"/>
      <c r="CA124" s="1058">
        <v>152.5</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109235</v>
      </c>
      <c r="AB126" s="989"/>
      <c r="AC126" s="989"/>
      <c r="AD126" s="989"/>
      <c r="AE126" s="990"/>
      <c r="AF126" s="991">
        <v>3330</v>
      </c>
      <c r="AG126" s="989"/>
      <c r="AH126" s="989"/>
      <c r="AI126" s="989"/>
      <c r="AJ126" s="990"/>
      <c r="AK126" s="991">
        <v>2858</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v>572409</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4731</v>
      </c>
      <c r="AB127" s="989"/>
      <c r="AC127" s="989"/>
      <c r="AD127" s="989"/>
      <c r="AE127" s="990"/>
      <c r="AF127" s="991">
        <v>3537</v>
      </c>
      <c r="AG127" s="989"/>
      <c r="AH127" s="989"/>
      <c r="AI127" s="989"/>
      <c r="AJ127" s="990"/>
      <c r="AK127" s="991">
        <v>2588</v>
      </c>
      <c r="AL127" s="989"/>
      <c r="AM127" s="989"/>
      <c r="AN127" s="989"/>
      <c r="AO127" s="990"/>
      <c r="AP127" s="992">
        <v>0</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239815</v>
      </c>
      <c r="AB128" s="1078"/>
      <c r="AC128" s="1078"/>
      <c r="AD128" s="1078"/>
      <c r="AE128" s="1079"/>
      <c r="AF128" s="1080">
        <v>238180</v>
      </c>
      <c r="AG128" s="1078"/>
      <c r="AH128" s="1078"/>
      <c r="AI128" s="1078"/>
      <c r="AJ128" s="1079"/>
      <c r="AK128" s="1080">
        <v>235995</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13.57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v>162450</v>
      </c>
      <c r="DH128" s="1070"/>
      <c r="DI128" s="1070"/>
      <c r="DJ128" s="1070"/>
      <c r="DK128" s="1070"/>
      <c r="DL128" s="1070">
        <v>17150</v>
      </c>
      <c r="DM128" s="1070"/>
      <c r="DN128" s="1070"/>
      <c r="DO128" s="1070"/>
      <c r="DP128" s="1070"/>
      <c r="DQ128" s="1070">
        <v>17150</v>
      </c>
      <c r="DR128" s="1070"/>
      <c r="DS128" s="1070"/>
      <c r="DT128" s="1070"/>
      <c r="DU128" s="1070"/>
      <c r="DV128" s="1071">
        <v>0.2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9130220</v>
      </c>
      <c r="AB129" s="989"/>
      <c r="AC129" s="989"/>
      <c r="AD129" s="989"/>
      <c r="AE129" s="990"/>
      <c r="AF129" s="991">
        <v>9314832</v>
      </c>
      <c r="AG129" s="989"/>
      <c r="AH129" s="989"/>
      <c r="AI129" s="989"/>
      <c r="AJ129" s="990"/>
      <c r="AK129" s="991">
        <v>8761945</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18.57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1905787</v>
      </c>
      <c r="AB130" s="989"/>
      <c r="AC130" s="989"/>
      <c r="AD130" s="989"/>
      <c r="AE130" s="990"/>
      <c r="AF130" s="991">
        <v>1796612</v>
      </c>
      <c r="AG130" s="989"/>
      <c r="AH130" s="989"/>
      <c r="AI130" s="989"/>
      <c r="AJ130" s="990"/>
      <c r="AK130" s="991">
        <v>1598154</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15.2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7224433</v>
      </c>
      <c r="AB131" s="1014"/>
      <c r="AC131" s="1014"/>
      <c r="AD131" s="1014"/>
      <c r="AE131" s="1015"/>
      <c r="AF131" s="1013">
        <v>7518220</v>
      </c>
      <c r="AG131" s="1014"/>
      <c r="AH131" s="1014"/>
      <c r="AI131" s="1014"/>
      <c r="AJ131" s="1015"/>
      <c r="AK131" s="1013">
        <v>7163791</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152.5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17.765463390000001</v>
      </c>
      <c r="AB132" s="1130"/>
      <c r="AC132" s="1130"/>
      <c r="AD132" s="1130"/>
      <c r="AE132" s="1131"/>
      <c r="AF132" s="1132">
        <v>14.34225122</v>
      </c>
      <c r="AG132" s="1130"/>
      <c r="AH132" s="1130"/>
      <c r="AI132" s="1130"/>
      <c r="AJ132" s="1131"/>
      <c r="AK132" s="1132">
        <v>13.764611500000001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19</v>
      </c>
      <c r="AB133" s="1113"/>
      <c r="AC133" s="1113"/>
      <c r="AD133" s="1113"/>
      <c r="AE133" s="1114"/>
      <c r="AF133" s="1112">
        <v>16.899999999999999</v>
      </c>
      <c r="AG133" s="1113"/>
      <c r="AH133" s="1113"/>
      <c r="AI133" s="1113"/>
      <c r="AJ133" s="1114"/>
      <c r="AK133" s="1112">
        <v>15.2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2" zoomScaleNormal="85" zoomScaleSheetLayoutView="55" workbookViewId="0">
      <selection activeCell="BY34" sqref="BY34:CM3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election activeCell="BY34" sqref="BY34"/>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BY34" sqref="BY34:CM34"/>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2415514</v>
      </c>
      <c r="L9" s="266">
        <v>106298</v>
      </c>
      <c r="M9" s="267">
        <v>88814</v>
      </c>
      <c r="N9" s="268">
        <v>19.7</v>
      </c>
    </row>
    <row r="10" spans="1:16" x14ac:dyDescent="0.15">
      <c r="A10" s="250"/>
      <c r="B10" s="246"/>
      <c r="C10" s="246"/>
      <c r="D10" s="246"/>
      <c r="E10" s="246"/>
      <c r="F10" s="246"/>
      <c r="G10" s="1152" t="s">
        <v>477</v>
      </c>
      <c r="H10" s="1153"/>
      <c r="I10" s="1153"/>
      <c r="J10" s="1154"/>
      <c r="K10" s="269">
        <v>357071</v>
      </c>
      <c r="L10" s="270">
        <v>15713</v>
      </c>
      <c r="M10" s="271">
        <v>7348</v>
      </c>
      <c r="N10" s="272">
        <v>113.8</v>
      </c>
    </row>
    <row r="11" spans="1:16" ht="13.5" customHeight="1" x14ac:dyDescent="0.15">
      <c r="A11" s="250"/>
      <c r="B11" s="246"/>
      <c r="C11" s="246"/>
      <c r="D11" s="246"/>
      <c r="E11" s="246"/>
      <c r="F11" s="246"/>
      <c r="G11" s="1152" t="s">
        <v>478</v>
      </c>
      <c r="H11" s="1153"/>
      <c r="I11" s="1153"/>
      <c r="J11" s="1154"/>
      <c r="K11" s="269">
        <v>5522</v>
      </c>
      <c r="L11" s="270">
        <v>243</v>
      </c>
      <c r="M11" s="271">
        <v>9064</v>
      </c>
      <c r="N11" s="272">
        <v>-97.3</v>
      </c>
    </row>
    <row r="12" spans="1:16" ht="13.5" customHeight="1" x14ac:dyDescent="0.15">
      <c r="A12" s="250"/>
      <c r="B12" s="246"/>
      <c r="C12" s="246"/>
      <c r="D12" s="246"/>
      <c r="E12" s="246"/>
      <c r="F12" s="246"/>
      <c r="G12" s="1152" t="s">
        <v>479</v>
      </c>
      <c r="H12" s="1153"/>
      <c r="I12" s="1153"/>
      <c r="J12" s="1154"/>
      <c r="K12" s="269">
        <v>44170</v>
      </c>
      <c r="L12" s="270">
        <v>1944</v>
      </c>
      <c r="M12" s="271">
        <v>917</v>
      </c>
      <c r="N12" s="272">
        <v>112</v>
      </c>
    </row>
    <row r="13" spans="1:16" ht="13.5" customHeight="1" x14ac:dyDescent="0.15">
      <c r="A13" s="250"/>
      <c r="B13" s="246"/>
      <c r="C13" s="246"/>
      <c r="D13" s="246"/>
      <c r="E13" s="246"/>
      <c r="F13" s="246"/>
      <c r="G13" s="1152" t="s">
        <v>480</v>
      </c>
      <c r="H13" s="1153"/>
      <c r="I13" s="1153"/>
      <c r="J13" s="1154"/>
      <c r="K13" s="269" t="s">
        <v>481</v>
      </c>
      <c r="L13" s="270" t="s">
        <v>481</v>
      </c>
      <c r="M13" s="271">
        <v>11</v>
      </c>
      <c r="N13" s="272" t="s">
        <v>481</v>
      </c>
    </row>
    <row r="14" spans="1:16" ht="13.5" customHeight="1" x14ac:dyDescent="0.15">
      <c r="A14" s="250"/>
      <c r="B14" s="246"/>
      <c r="C14" s="246"/>
      <c r="D14" s="246"/>
      <c r="E14" s="246"/>
      <c r="F14" s="246"/>
      <c r="G14" s="1152" t="s">
        <v>482</v>
      </c>
      <c r="H14" s="1153"/>
      <c r="I14" s="1153"/>
      <c r="J14" s="1154"/>
      <c r="K14" s="269">
        <v>145045</v>
      </c>
      <c r="L14" s="270">
        <v>6383</v>
      </c>
      <c r="M14" s="271">
        <v>3976</v>
      </c>
      <c r="N14" s="272">
        <v>60.5</v>
      </c>
    </row>
    <row r="15" spans="1:16" ht="13.5" customHeight="1" x14ac:dyDescent="0.15">
      <c r="A15" s="250"/>
      <c r="B15" s="246"/>
      <c r="C15" s="246"/>
      <c r="D15" s="246"/>
      <c r="E15" s="246"/>
      <c r="F15" s="246"/>
      <c r="G15" s="1152" t="s">
        <v>483</v>
      </c>
      <c r="H15" s="1153"/>
      <c r="I15" s="1153"/>
      <c r="J15" s="1154"/>
      <c r="K15" s="269">
        <v>20712</v>
      </c>
      <c r="L15" s="270">
        <v>911</v>
      </c>
      <c r="M15" s="271">
        <v>2094</v>
      </c>
      <c r="N15" s="272">
        <v>-56.5</v>
      </c>
    </row>
    <row r="16" spans="1:16" x14ac:dyDescent="0.15">
      <c r="A16" s="250"/>
      <c r="B16" s="246"/>
      <c r="C16" s="246"/>
      <c r="D16" s="246"/>
      <c r="E16" s="246"/>
      <c r="F16" s="246"/>
      <c r="G16" s="1155" t="s">
        <v>484</v>
      </c>
      <c r="H16" s="1156"/>
      <c r="I16" s="1156"/>
      <c r="J16" s="1157"/>
      <c r="K16" s="270">
        <v>-280055</v>
      </c>
      <c r="L16" s="270">
        <v>-12324</v>
      </c>
      <c r="M16" s="271">
        <v>-9674</v>
      </c>
      <c r="N16" s="272">
        <v>27.4</v>
      </c>
    </row>
    <row r="17" spans="1:16" x14ac:dyDescent="0.15">
      <c r="A17" s="250"/>
      <c r="B17" s="246"/>
      <c r="C17" s="246"/>
      <c r="D17" s="246"/>
      <c r="E17" s="246"/>
      <c r="F17" s="246"/>
      <c r="G17" s="1155" t="s">
        <v>170</v>
      </c>
      <c r="H17" s="1156"/>
      <c r="I17" s="1156"/>
      <c r="J17" s="1157"/>
      <c r="K17" s="270">
        <v>2707979</v>
      </c>
      <c r="L17" s="270">
        <v>119168</v>
      </c>
      <c r="M17" s="271">
        <v>102550</v>
      </c>
      <c r="N17" s="272">
        <v>16.2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12.67</v>
      </c>
      <c r="L21" s="283">
        <v>9.9600000000000009</v>
      </c>
      <c r="M21" s="284">
        <v>2.71</v>
      </c>
      <c r="N21" s="251"/>
      <c r="O21" s="285"/>
      <c r="P21" s="281"/>
    </row>
    <row r="22" spans="1:16" s="286" customFormat="1" x14ac:dyDescent="0.15">
      <c r="A22" s="281"/>
      <c r="B22" s="251"/>
      <c r="C22" s="251"/>
      <c r="D22" s="251"/>
      <c r="E22" s="251"/>
      <c r="F22" s="251"/>
      <c r="G22" s="1147" t="s">
        <v>490</v>
      </c>
      <c r="H22" s="1148"/>
      <c r="I22" s="1148"/>
      <c r="J22" s="1149"/>
      <c r="K22" s="287">
        <v>96.4</v>
      </c>
      <c r="L22" s="288">
        <v>97.8</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2099224</v>
      </c>
      <c r="L32" s="296">
        <v>92379</v>
      </c>
      <c r="M32" s="297">
        <v>68120</v>
      </c>
      <c r="N32" s="298">
        <v>35.6</v>
      </c>
    </row>
    <row r="33" spans="1:16" ht="13.5" customHeight="1" x14ac:dyDescent="0.15">
      <c r="A33" s="250"/>
      <c r="B33" s="246"/>
      <c r="C33" s="246"/>
      <c r="D33" s="246"/>
      <c r="E33" s="246"/>
      <c r="F33" s="246"/>
      <c r="G33" s="1163" t="s">
        <v>495</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496</v>
      </c>
      <c r="H34" s="1164"/>
      <c r="I34" s="1164"/>
      <c r="J34" s="1165"/>
      <c r="K34" s="296" t="s">
        <v>481</v>
      </c>
      <c r="L34" s="296" t="s">
        <v>481</v>
      </c>
      <c r="M34" s="297">
        <v>13</v>
      </c>
      <c r="N34" s="298" t="s">
        <v>481</v>
      </c>
    </row>
    <row r="35" spans="1:16" ht="27" customHeight="1" x14ac:dyDescent="0.15">
      <c r="A35" s="250"/>
      <c r="B35" s="246"/>
      <c r="C35" s="246"/>
      <c r="D35" s="246"/>
      <c r="E35" s="246"/>
      <c r="F35" s="246"/>
      <c r="G35" s="1163" t="s">
        <v>497</v>
      </c>
      <c r="H35" s="1164"/>
      <c r="I35" s="1164"/>
      <c r="J35" s="1165"/>
      <c r="K35" s="296">
        <v>693190</v>
      </c>
      <c r="L35" s="296">
        <v>30505</v>
      </c>
      <c r="M35" s="297">
        <v>17609</v>
      </c>
      <c r="N35" s="298">
        <v>73.2</v>
      </c>
    </row>
    <row r="36" spans="1:16" ht="27" customHeight="1" x14ac:dyDescent="0.15">
      <c r="A36" s="250"/>
      <c r="B36" s="246"/>
      <c r="C36" s="246"/>
      <c r="D36" s="246"/>
      <c r="E36" s="246"/>
      <c r="F36" s="246"/>
      <c r="G36" s="1163" t="s">
        <v>498</v>
      </c>
      <c r="H36" s="1164"/>
      <c r="I36" s="1164"/>
      <c r="J36" s="1165"/>
      <c r="K36" s="296" t="s">
        <v>481</v>
      </c>
      <c r="L36" s="296" t="s">
        <v>481</v>
      </c>
      <c r="M36" s="297">
        <v>2944</v>
      </c>
      <c r="N36" s="298" t="s">
        <v>481</v>
      </c>
    </row>
    <row r="37" spans="1:16" ht="13.5" customHeight="1" x14ac:dyDescent="0.15">
      <c r="A37" s="250"/>
      <c r="B37" s="246"/>
      <c r="C37" s="246"/>
      <c r="D37" s="246"/>
      <c r="E37" s="246"/>
      <c r="F37" s="246"/>
      <c r="G37" s="1163" t="s">
        <v>499</v>
      </c>
      <c r="H37" s="1164"/>
      <c r="I37" s="1164"/>
      <c r="J37" s="1165"/>
      <c r="K37" s="296">
        <v>27298</v>
      </c>
      <c r="L37" s="296">
        <v>1201</v>
      </c>
      <c r="M37" s="297">
        <v>1200</v>
      </c>
      <c r="N37" s="298">
        <v>0.1</v>
      </c>
    </row>
    <row r="38" spans="1:16" ht="27" customHeight="1" x14ac:dyDescent="0.15">
      <c r="A38" s="250"/>
      <c r="B38" s="246"/>
      <c r="C38" s="246"/>
      <c r="D38" s="246"/>
      <c r="E38" s="246"/>
      <c r="F38" s="246"/>
      <c r="G38" s="1166" t="s">
        <v>500</v>
      </c>
      <c r="H38" s="1167"/>
      <c r="I38" s="1167"/>
      <c r="J38" s="1168"/>
      <c r="K38" s="299">
        <v>505</v>
      </c>
      <c r="L38" s="299">
        <v>22</v>
      </c>
      <c r="M38" s="300">
        <v>5</v>
      </c>
      <c r="N38" s="301">
        <v>340</v>
      </c>
      <c r="O38" s="295"/>
    </row>
    <row r="39" spans="1:16" x14ac:dyDescent="0.15">
      <c r="A39" s="250"/>
      <c r="B39" s="246"/>
      <c r="C39" s="246"/>
      <c r="D39" s="246"/>
      <c r="E39" s="246"/>
      <c r="F39" s="246"/>
      <c r="G39" s="1166" t="s">
        <v>501</v>
      </c>
      <c r="H39" s="1167"/>
      <c r="I39" s="1167"/>
      <c r="J39" s="1168"/>
      <c r="K39" s="302">
        <v>-235995</v>
      </c>
      <c r="L39" s="302">
        <v>-10385</v>
      </c>
      <c r="M39" s="303">
        <v>-3946</v>
      </c>
      <c r="N39" s="304">
        <v>163.19999999999999</v>
      </c>
      <c r="O39" s="295"/>
    </row>
    <row r="40" spans="1:16" ht="27" customHeight="1" x14ac:dyDescent="0.15">
      <c r="A40" s="250"/>
      <c r="B40" s="246"/>
      <c r="C40" s="246"/>
      <c r="D40" s="246"/>
      <c r="E40" s="246"/>
      <c r="F40" s="246"/>
      <c r="G40" s="1163" t="s">
        <v>502</v>
      </c>
      <c r="H40" s="1164"/>
      <c r="I40" s="1164"/>
      <c r="J40" s="1165"/>
      <c r="K40" s="302">
        <v>-1598154</v>
      </c>
      <c r="L40" s="302">
        <v>-70329</v>
      </c>
      <c r="M40" s="303">
        <v>-59158</v>
      </c>
      <c r="N40" s="304">
        <v>18.899999999999999</v>
      </c>
      <c r="O40" s="295"/>
    </row>
    <row r="41" spans="1:16" x14ac:dyDescent="0.15">
      <c r="A41" s="250"/>
      <c r="B41" s="246"/>
      <c r="C41" s="246"/>
      <c r="D41" s="246"/>
      <c r="E41" s="246"/>
      <c r="F41" s="246"/>
      <c r="G41" s="1169" t="s">
        <v>281</v>
      </c>
      <c r="H41" s="1170"/>
      <c r="I41" s="1170"/>
      <c r="J41" s="1171"/>
      <c r="K41" s="296">
        <v>986068</v>
      </c>
      <c r="L41" s="302">
        <v>43393</v>
      </c>
      <c r="M41" s="303">
        <v>26787</v>
      </c>
      <c r="N41" s="304">
        <v>62</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927403</v>
      </c>
      <c r="J51" s="322">
        <v>37379</v>
      </c>
      <c r="K51" s="323">
        <v>1.7</v>
      </c>
      <c r="L51" s="324">
        <v>75709</v>
      </c>
      <c r="M51" s="325">
        <v>12.7</v>
      </c>
      <c r="N51" s="326">
        <v>-11</v>
      </c>
    </row>
    <row r="52" spans="1:14" x14ac:dyDescent="0.15">
      <c r="A52" s="250"/>
      <c r="B52" s="246"/>
      <c r="C52" s="246"/>
      <c r="D52" s="246"/>
      <c r="E52" s="246"/>
      <c r="F52" s="246"/>
      <c r="G52" s="327"/>
      <c r="H52" s="328" t="s">
        <v>513</v>
      </c>
      <c r="I52" s="329">
        <v>645069</v>
      </c>
      <c r="J52" s="330">
        <v>25999</v>
      </c>
      <c r="K52" s="331">
        <v>-9.8000000000000007</v>
      </c>
      <c r="L52" s="332">
        <v>35212</v>
      </c>
      <c r="M52" s="333">
        <v>0</v>
      </c>
      <c r="N52" s="334">
        <v>-9.8000000000000007</v>
      </c>
    </row>
    <row r="53" spans="1:14" x14ac:dyDescent="0.15">
      <c r="A53" s="250"/>
      <c r="B53" s="246"/>
      <c r="C53" s="246"/>
      <c r="D53" s="246"/>
      <c r="E53" s="246"/>
      <c r="F53" s="246"/>
      <c r="G53" s="312" t="s">
        <v>514</v>
      </c>
      <c r="H53" s="313"/>
      <c r="I53" s="321">
        <v>1115724</v>
      </c>
      <c r="J53" s="322">
        <v>45562</v>
      </c>
      <c r="K53" s="323">
        <v>21.9</v>
      </c>
      <c r="L53" s="324">
        <v>90961</v>
      </c>
      <c r="M53" s="325">
        <v>20.100000000000001</v>
      </c>
      <c r="N53" s="326">
        <v>1.8</v>
      </c>
    </row>
    <row r="54" spans="1:14" x14ac:dyDescent="0.15">
      <c r="A54" s="250"/>
      <c r="B54" s="246"/>
      <c r="C54" s="246"/>
      <c r="D54" s="246"/>
      <c r="E54" s="246"/>
      <c r="F54" s="246"/>
      <c r="G54" s="327"/>
      <c r="H54" s="328" t="s">
        <v>513</v>
      </c>
      <c r="I54" s="329">
        <v>867120</v>
      </c>
      <c r="J54" s="330">
        <v>35410</v>
      </c>
      <c r="K54" s="331">
        <v>36.200000000000003</v>
      </c>
      <c r="L54" s="332">
        <v>37720</v>
      </c>
      <c r="M54" s="333">
        <v>7.1</v>
      </c>
      <c r="N54" s="334">
        <v>29.1</v>
      </c>
    </row>
    <row r="55" spans="1:14" x14ac:dyDescent="0.15">
      <c r="A55" s="250"/>
      <c r="B55" s="246"/>
      <c r="C55" s="246"/>
      <c r="D55" s="246"/>
      <c r="E55" s="246"/>
      <c r="F55" s="246"/>
      <c r="G55" s="312" t="s">
        <v>515</v>
      </c>
      <c r="H55" s="313"/>
      <c r="I55" s="321">
        <v>1764136</v>
      </c>
      <c r="J55" s="322">
        <v>73555</v>
      </c>
      <c r="K55" s="323">
        <v>61.4</v>
      </c>
      <c r="L55" s="324">
        <v>106614</v>
      </c>
      <c r="M55" s="325">
        <v>17.2</v>
      </c>
      <c r="N55" s="326">
        <v>44.2</v>
      </c>
    </row>
    <row r="56" spans="1:14" x14ac:dyDescent="0.15">
      <c r="A56" s="250"/>
      <c r="B56" s="246"/>
      <c r="C56" s="246"/>
      <c r="D56" s="246"/>
      <c r="E56" s="246"/>
      <c r="F56" s="246"/>
      <c r="G56" s="327"/>
      <c r="H56" s="328" t="s">
        <v>513</v>
      </c>
      <c r="I56" s="329">
        <v>1050950</v>
      </c>
      <c r="J56" s="330">
        <v>43819</v>
      </c>
      <c r="K56" s="331">
        <v>23.7</v>
      </c>
      <c r="L56" s="332">
        <v>45545</v>
      </c>
      <c r="M56" s="333">
        <v>20.7</v>
      </c>
      <c r="N56" s="334">
        <v>3</v>
      </c>
    </row>
    <row r="57" spans="1:14" x14ac:dyDescent="0.15">
      <c r="A57" s="250"/>
      <c r="B57" s="246"/>
      <c r="C57" s="246"/>
      <c r="D57" s="246"/>
      <c r="E57" s="246"/>
      <c r="F57" s="246"/>
      <c r="G57" s="312" t="s">
        <v>516</v>
      </c>
      <c r="H57" s="313"/>
      <c r="I57" s="321">
        <v>1335669</v>
      </c>
      <c r="J57" s="322">
        <v>57104</v>
      </c>
      <c r="K57" s="323">
        <v>-22.4</v>
      </c>
      <c r="L57" s="324">
        <v>85459</v>
      </c>
      <c r="M57" s="325">
        <v>-19.8</v>
      </c>
      <c r="N57" s="326">
        <v>-2.6</v>
      </c>
    </row>
    <row r="58" spans="1:14" x14ac:dyDescent="0.15">
      <c r="A58" s="250"/>
      <c r="B58" s="246"/>
      <c r="C58" s="246"/>
      <c r="D58" s="246"/>
      <c r="E58" s="246"/>
      <c r="F58" s="246"/>
      <c r="G58" s="327"/>
      <c r="H58" s="328" t="s">
        <v>513</v>
      </c>
      <c r="I58" s="329">
        <v>808108</v>
      </c>
      <c r="J58" s="330">
        <v>34549</v>
      </c>
      <c r="K58" s="331">
        <v>-21.2</v>
      </c>
      <c r="L58" s="332">
        <v>44378</v>
      </c>
      <c r="M58" s="333">
        <v>-2.6</v>
      </c>
      <c r="N58" s="334">
        <v>-18.600000000000001</v>
      </c>
    </row>
    <row r="59" spans="1:14" x14ac:dyDescent="0.15">
      <c r="A59" s="250"/>
      <c r="B59" s="246"/>
      <c r="C59" s="246"/>
      <c r="D59" s="246"/>
      <c r="E59" s="246"/>
      <c r="F59" s="246"/>
      <c r="G59" s="312" t="s">
        <v>517</v>
      </c>
      <c r="H59" s="313"/>
      <c r="I59" s="321">
        <v>982823</v>
      </c>
      <c r="J59" s="322">
        <v>43250</v>
      </c>
      <c r="K59" s="323">
        <v>-24.3</v>
      </c>
      <c r="L59" s="324">
        <v>83280</v>
      </c>
      <c r="M59" s="325">
        <v>-2.5</v>
      </c>
      <c r="N59" s="326">
        <v>-21.8</v>
      </c>
    </row>
    <row r="60" spans="1:14" x14ac:dyDescent="0.15">
      <c r="A60" s="250"/>
      <c r="B60" s="246"/>
      <c r="C60" s="246"/>
      <c r="D60" s="246"/>
      <c r="E60" s="246"/>
      <c r="F60" s="246"/>
      <c r="G60" s="327"/>
      <c r="H60" s="328" t="s">
        <v>513</v>
      </c>
      <c r="I60" s="335">
        <v>573561</v>
      </c>
      <c r="J60" s="330">
        <v>25240</v>
      </c>
      <c r="K60" s="331">
        <v>-26.9</v>
      </c>
      <c r="L60" s="332">
        <v>43123</v>
      </c>
      <c r="M60" s="333">
        <v>-2.8</v>
      </c>
      <c r="N60" s="334">
        <v>-24.1</v>
      </c>
    </row>
    <row r="61" spans="1:14" x14ac:dyDescent="0.15">
      <c r="A61" s="250"/>
      <c r="B61" s="246"/>
      <c r="C61" s="246"/>
      <c r="D61" s="246"/>
      <c r="E61" s="246"/>
      <c r="F61" s="246"/>
      <c r="G61" s="312" t="s">
        <v>518</v>
      </c>
      <c r="H61" s="336"/>
      <c r="I61" s="337">
        <v>1225151</v>
      </c>
      <c r="J61" s="338">
        <v>51370</v>
      </c>
      <c r="K61" s="339">
        <v>7.7</v>
      </c>
      <c r="L61" s="340">
        <v>88405</v>
      </c>
      <c r="M61" s="341">
        <v>5.5</v>
      </c>
      <c r="N61" s="326">
        <v>2.2000000000000002</v>
      </c>
    </row>
    <row r="62" spans="1:14" x14ac:dyDescent="0.15">
      <c r="A62" s="250"/>
      <c r="B62" s="246"/>
      <c r="C62" s="246"/>
      <c r="D62" s="246"/>
      <c r="E62" s="246"/>
      <c r="F62" s="246"/>
      <c r="G62" s="327"/>
      <c r="H62" s="328" t="s">
        <v>513</v>
      </c>
      <c r="I62" s="329">
        <v>788962</v>
      </c>
      <c r="J62" s="330">
        <v>33003</v>
      </c>
      <c r="K62" s="331">
        <v>0.4</v>
      </c>
      <c r="L62" s="332">
        <v>41196</v>
      </c>
      <c r="M62" s="333">
        <v>4.5</v>
      </c>
      <c r="N62" s="334">
        <v>-4.0999999999999996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90" zoomScaleNormal="90" zoomScaleSheetLayoutView="55" workbookViewId="0">
      <selection activeCell="BY34" sqref="BY34:CM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70" zoomScaleNormal="70" zoomScaleSheetLayoutView="55" workbookViewId="0">
      <selection activeCell="BY34" sqref="BY34:CM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68" zoomScaleNormal="68" zoomScaleSheetLayoutView="100" workbookViewId="0">
      <selection activeCell="BY34" sqref="BY34:CM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5.61</v>
      </c>
      <c r="G47" s="12">
        <v>5.81</v>
      </c>
      <c r="H47" s="12">
        <v>3.99</v>
      </c>
      <c r="I47" s="12">
        <v>5.05</v>
      </c>
      <c r="J47" s="13">
        <v>8.64</v>
      </c>
    </row>
    <row r="48" spans="2:10" ht="57.75" customHeight="1" x14ac:dyDescent="0.15">
      <c r="B48" s="14"/>
      <c r="C48" s="1174" t="s">
        <v>4</v>
      </c>
      <c r="D48" s="1174"/>
      <c r="E48" s="1175"/>
      <c r="F48" s="15">
        <v>0.62</v>
      </c>
      <c r="G48" s="16">
        <v>2.37</v>
      </c>
      <c r="H48" s="16">
        <v>2.2999999999999998</v>
      </c>
      <c r="I48" s="16">
        <v>6.11</v>
      </c>
      <c r="J48" s="17">
        <v>4.8600000000000003</v>
      </c>
    </row>
    <row r="49" spans="2:10" ht="57.75" customHeight="1" thickBot="1" x14ac:dyDescent="0.2">
      <c r="B49" s="18"/>
      <c r="C49" s="1176" t="s">
        <v>5</v>
      </c>
      <c r="D49" s="1176"/>
      <c r="E49" s="1177"/>
      <c r="F49" s="19" t="s">
        <v>525</v>
      </c>
      <c r="G49" s="20">
        <v>2.09</v>
      </c>
      <c r="H49" s="20" t="s">
        <v>526</v>
      </c>
      <c r="I49" s="20">
        <v>5</v>
      </c>
      <c r="J49" s="21">
        <v>1.63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80" zoomScaleNormal="80" zoomScaleSheetLayoutView="100" workbookViewId="0">
      <selection activeCell="BY34" sqref="BY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0.62</v>
      </c>
      <c r="G34" s="33">
        <v>2.36</v>
      </c>
      <c r="H34" s="33">
        <v>2.29</v>
      </c>
      <c r="I34" s="33">
        <v>6.11</v>
      </c>
      <c r="J34" s="34">
        <v>4.8600000000000003</v>
      </c>
      <c r="K34" s="22"/>
      <c r="L34" s="22"/>
      <c r="M34" s="22"/>
      <c r="N34" s="22"/>
      <c r="O34" s="22"/>
      <c r="P34" s="22"/>
    </row>
    <row r="35" spans="1:16" ht="39" customHeight="1" x14ac:dyDescent="0.15">
      <c r="A35" s="22"/>
      <c r="B35" s="35"/>
      <c r="C35" s="1178" t="s">
        <v>528</v>
      </c>
      <c r="D35" s="1179"/>
      <c r="E35" s="1180"/>
      <c r="F35" s="36" t="s">
        <v>529</v>
      </c>
      <c r="G35" s="37" t="s">
        <v>530</v>
      </c>
      <c r="H35" s="37" t="s">
        <v>531</v>
      </c>
      <c r="I35" s="37">
        <v>1.46</v>
      </c>
      <c r="J35" s="38">
        <v>2.82</v>
      </c>
      <c r="K35" s="22"/>
      <c r="L35" s="22"/>
      <c r="M35" s="22"/>
      <c r="N35" s="22"/>
      <c r="O35" s="22"/>
      <c r="P35" s="22"/>
    </row>
    <row r="36" spans="1:16" ht="39" customHeight="1" x14ac:dyDescent="0.15">
      <c r="A36" s="22"/>
      <c r="B36" s="35"/>
      <c r="C36" s="1178" t="s">
        <v>532</v>
      </c>
      <c r="D36" s="1179"/>
      <c r="E36" s="1180"/>
      <c r="F36" s="36">
        <v>0</v>
      </c>
      <c r="G36" s="37">
        <v>0</v>
      </c>
      <c r="H36" s="37">
        <v>0</v>
      </c>
      <c r="I36" s="37">
        <v>0.74</v>
      </c>
      <c r="J36" s="38">
        <v>1.17</v>
      </c>
      <c r="K36" s="22"/>
      <c r="L36" s="22"/>
      <c r="M36" s="22"/>
      <c r="N36" s="22"/>
      <c r="O36" s="22"/>
      <c r="P36" s="22"/>
    </row>
    <row r="37" spans="1:16" ht="39" customHeight="1" x14ac:dyDescent="0.15">
      <c r="A37" s="22"/>
      <c r="B37" s="35"/>
      <c r="C37" s="1178" t="s">
        <v>533</v>
      </c>
      <c r="D37" s="1179"/>
      <c r="E37" s="1180"/>
      <c r="F37" s="36">
        <v>0.52</v>
      </c>
      <c r="G37" s="37" t="s">
        <v>534</v>
      </c>
      <c r="H37" s="37">
        <v>0.1</v>
      </c>
      <c r="I37" s="37">
        <v>0.2</v>
      </c>
      <c r="J37" s="38">
        <v>0.74</v>
      </c>
      <c r="K37" s="22"/>
      <c r="L37" s="22"/>
      <c r="M37" s="22"/>
      <c r="N37" s="22"/>
      <c r="O37" s="22"/>
      <c r="P37" s="22"/>
    </row>
    <row r="38" spans="1:16" ht="39" customHeight="1" x14ac:dyDescent="0.15">
      <c r="A38" s="22"/>
      <c r="B38" s="35"/>
      <c r="C38" s="1178" t="s">
        <v>535</v>
      </c>
      <c r="D38" s="1179"/>
      <c r="E38" s="1180"/>
      <c r="F38" s="36">
        <v>1.17</v>
      </c>
      <c r="G38" s="37">
        <v>1.03</v>
      </c>
      <c r="H38" s="37">
        <v>0.77</v>
      </c>
      <c r="I38" s="37">
        <v>0.53</v>
      </c>
      <c r="J38" s="38">
        <v>0.31</v>
      </c>
      <c r="K38" s="22"/>
      <c r="L38" s="22"/>
      <c r="M38" s="22"/>
      <c r="N38" s="22"/>
      <c r="O38" s="22"/>
      <c r="P38" s="22"/>
    </row>
    <row r="39" spans="1:16" ht="39" customHeight="1" x14ac:dyDescent="0.15">
      <c r="A39" s="22"/>
      <c r="B39" s="35"/>
      <c r="C39" s="1178" t="s">
        <v>536</v>
      </c>
      <c r="D39" s="1179"/>
      <c r="E39" s="1180"/>
      <c r="F39" s="36">
        <v>0.01</v>
      </c>
      <c r="G39" s="37">
        <v>0.01</v>
      </c>
      <c r="H39" s="37">
        <v>0</v>
      </c>
      <c r="I39" s="37">
        <v>0.01</v>
      </c>
      <c r="J39" s="38">
        <v>0.01</v>
      </c>
      <c r="K39" s="22"/>
      <c r="L39" s="22"/>
      <c r="M39" s="22"/>
      <c r="N39" s="22"/>
      <c r="O39" s="22"/>
      <c r="P39" s="22"/>
    </row>
    <row r="40" spans="1:16" ht="39" customHeight="1" x14ac:dyDescent="0.15">
      <c r="A40" s="22"/>
      <c r="B40" s="35"/>
      <c r="C40" s="1178" t="s">
        <v>537</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538</v>
      </c>
      <c r="D41" s="1179"/>
      <c r="E41" s="1180"/>
      <c r="F41" s="36">
        <v>0.25</v>
      </c>
      <c r="G41" s="37">
        <v>0.22</v>
      </c>
      <c r="H41" s="37">
        <v>0.15</v>
      </c>
      <c r="I41" s="37">
        <v>0</v>
      </c>
      <c r="J41" s="38">
        <v>0</v>
      </c>
      <c r="K41" s="22"/>
      <c r="L41" s="22"/>
      <c r="M41" s="22"/>
      <c r="N41" s="22"/>
      <c r="O41" s="22"/>
      <c r="P41" s="22"/>
    </row>
    <row r="42" spans="1:16" ht="39" customHeight="1" x14ac:dyDescent="0.15">
      <c r="A42" s="22"/>
      <c r="B42" s="39"/>
      <c r="C42" s="1178" t="s">
        <v>539</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540</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3" zoomScale="70" zoomScaleNormal="70" zoomScaleSheetLayoutView="55" workbookViewId="0">
      <selection activeCell="BY34" sqref="BY34:CM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2495</v>
      </c>
      <c r="L45" s="60">
        <v>2512</v>
      </c>
      <c r="M45" s="60">
        <v>2380</v>
      </c>
      <c r="N45" s="60">
        <v>2267</v>
      </c>
      <c r="O45" s="61">
        <v>2099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879</v>
      </c>
      <c r="L48" s="64">
        <v>829</v>
      </c>
      <c r="M48" s="64">
        <v>820</v>
      </c>
      <c r="N48" s="64">
        <v>814</v>
      </c>
      <c r="O48" s="65">
        <v>693</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230</v>
      </c>
      <c r="L50" s="64">
        <v>229</v>
      </c>
      <c r="M50" s="64">
        <v>228</v>
      </c>
      <c r="N50" s="64">
        <v>29</v>
      </c>
      <c r="O50" s="65">
        <v>27</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3</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2060</v>
      </c>
      <c r="L52" s="64">
        <v>2155</v>
      </c>
      <c r="M52" s="64">
        <v>2146</v>
      </c>
      <c r="N52" s="64">
        <v>2034</v>
      </c>
      <c r="O52" s="65">
        <v>1834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1545</v>
      </c>
      <c r="L53" s="69">
        <v>1416</v>
      </c>
      <c r="M53" s="69">
        <v>1283</v>
      </c>
      <c r="N53" s="69">
        <v>1079</v>
      </c>
      <c r="O53" s="70">
        <v>986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70" zoomScaleNormal="70" zoomScaleSheetLayoutView="100" workbookViewId="0">
      <selection activeCell="BY34" sqref="BY34:CM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19558</v>
      </c>
      <c r="J41" s="83">
        <v>18315</v>
      </c>
      <c r="K41" s="83">
        <v>17836</v>
      </c>
      <c r="L41" s="83">
        <v>18578</v>
      </c>
      <c r="M41" s="84">
        <v>17695</v>
      </c>
    </row>
    <row r="42" spans="2:13" ht="27.75" customHeight="1" x14ac:dyDescent="0.15">
      <c r="B42" s="1204"/>
      <c r="C42" s="1205"/>
      <c r="D42" s="85"/>
      <c r="E42" s="1210" t="s">
        <v>26</v>
      </c>
      <c r="F42" s="1210"/>
      <c r="G42" s="1210"/>
      <c r="H42" s="1211"/>
      <c r="I42" s="86">
        <v>973</v>
      </c>
      <c r="J42" s="87">
        <v>780</v>
      </c>
      <c r="K42" s="87">
        <v>560</v>
      </c>
      <c r="L42" s="87">
        <v>96</v>
      </c>
      <c r="M42" s="88">
        <v>71</v>
      </c>
    </row>
    <row r="43" spans="2:13" ht="27.75" customHeight="1" x14ac:dyDescent="0.15">
      <c r="B43" s="1204"/>
      <c r="C43" s="1205"/>
      <c r="D43" s="85"/>
      <c r="E43" s="1210" t="s">
        <v>27</v>
      </c>
      <c r="F43" s="1210"/>
      <c r="G43" s="1210"/>
      <c r="H43" s="1211"/>
      <c r="I43" s="86">
        <v>11300</v>
      </c>
      <c r="J43" s="87">
        <v>11018</v>
      </c>
      <c r="K43" s="87">
        <v>10487</v>
      </c>
      <c r="L43" s="87">
        <v>10036</v>
      </c>
      <c r="M43" s="88">
        <v>9566</v>
      </c>
    </row>
    <row r="44" spans="2:13" ht="27.75" customHeight="1" x14ac:dyDescent="0.15">
      <c r="B44" s="1204"/>
      <c r="C44" s="1205"/>
      <c r="D44" s="85"/>
      <c r="E44" s="1210" t="s">
        <v>28</v>
      </c>
      <c r="F44" s="1210"/>
      <c r="G44" s="1210"/>
      <c r="H44" s="1211"/>
      <c r="I44" s="86" t="s">
        <v>481</v>
      </c>
      <c r="J44" s="87" t="s">
        <v>481</v>
      </c>
      <c r="K44" s="87" t="s">
        <v>481</v>
      </c>
      <c r="L44" s="87" t="s">
        <v>481</v>
      </c>
      <c r="M44" s="88" t="s">
        <v>481</v>
      </c>
    </row>
    <row r="45" spans="2:13" ht="27.75" customHeight="1" x14ac:dyDescent="0.15">
      <c r="B45" s="1204"/>
      <c r="C45" s="1205"/>
      <c r="D45" s="85"/>
      <c r="E45" s="1210" t="s">
        <v>29</v>
      </c>
      <c r="F45" s="1210"/>
      <c r="G45" s="1210"/>
      <c r="H45" s="1211"/>
      <c r="I45" s="86">
        <v>4686</v>
      </c>
      <c r="J45" s="87">
        <v>4470</v>
      </c>
      <c r="K45" s="87">
        <v>4163</v>
      </c>
      <c r="L45" s="87">
        <v>4003</v>
      </c>
      <c r="M45" s="88">
        <v>3902</v>
      </c>
    </row>
    <row r="46" spans="2:13" ht="27.75" customHeight="1" x14ac:dyDescent="0.15">
      <c r="B46" s="1204"/>
      <c r="C46" s="1205"/>
      <c r="D46" s="89"/>
      <c r="E46" s="1210" t="s">
        <v>30</v>
      </c>
      <c r="F46" s="1210"/>
      <c r="G46" s="1210"/>
      <c r="H46" s="1211"/>
      <c r="I46" s="86">
        <v>856</v>
      </c>
      <c r="J46" s="87">
        <v>857</v>
      </c>
      <c r="K46" s="87">
        <v>735</v>
      </c>
      <c r="L46" s="87">
        <v>17</v>
      </c>
      <c r="M46" s="88">
        <v>17</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v>718</v>
      </c>
      <c r="J48" s="87">
        <v>458</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766</v>
      </c>
      <c r="J50" s="87">
        <v>784</v>
      </c>
      <c r="K50" s="87">
        <v>599</v>
      </c>
      <c r="L50" s="87">
        <v>714</v>
      </c>
      <c r="M50" s="88">
        <v>1140</v>
      </c>
    </row>
    <row r="51" spans="2:13" ht="27.75" customHeight="1" x14ac:dyDescent="0.15">
      <c r="B51" s="1204"/>
      <c r="C51" s="1205"/>
      <c r="D51" s="85"/>
      <c r="E51" s="1210" t="s">
        <v>36</v>
      </c>
      <c r="F51" s="1210"/>
      <c r="G51" s="1210"/>
      <c r="H51" s="1211"/>
      <c r="I51" s="86">
        <v>3114</v>
      </c>
      <c r="J51" s="87">
        <v>2629</v>
      </c>
      <c r="K51" s="87">
        <v>2430</v>
      </c>
      <c r="L51" s="87">
        <v>2269</v>
      </c>
      <c r="M51" s="88">
        <v>2200</v>
      </c>
    </row>
    <row r="52" spans="2:13" ht="27.75" customHeight="1" x14ac:dyDescent="0.15">
      <c r="B52" s="1206"/>
      <c r="C52" s="1207"/>
      <c r="D52" s="85"/>
      <c r="E52" s="1210" t="s">
        <v>37</v>
      </c>
      <c r="F52" s="1210"/>
      <c r="G52" s="1210"/>
      <c r="H52" s="1211"/>
      <c r="I52" s="86">
        <v>18309</v>
      </c>
      <c r="J52" s="87">
        <v>17886</v>
      </c>
      <c r="K52" s="87">
        <v>17661</v>
      </c>
      <c r="L52" s="87">
        <v>16892</v>
      </c>
      <c r="M52" s="88">
        <v>16984</v>
      </c>
    </row>
    <row r="53" spans="2:13" ht="27.75" customHeight="1" thickBot="1" x14ac:dyDescent="0.2">
      <c r="B53" s="1217" t="s">
        <v>21</v>
      </c>
      <c r="C53" s="1218"/>
      <c r="D53" s="92"/>
      <c r="E53" s="1219" t="s">
        <v>38</v>
      </c>
      <c r="F53" s="1219"/>
      <c r="G53" s="1219"/>
      <c r="H53" s="1220"/>
      <c r="I53" s="93">
        <v>15900</v>
      </c>
      <c r="J53" s="94">
        <v>14598</v>
      </c>
      <c r="K53" s="94">
        <v>13090</v>
      </c>
      <c r="L53" s="94">
        <v>12856</v>
      </c>
      <c r="M53" s="95">
        <v>10927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16" zoomScale="70" zoomScaleNormal="70" zoomScaleSheetLayoutView="55" workbookViewId="0">
      <selection activeCell="I18" sqref="I1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553</v>
      </c>
      <c r="H51" s="1248"/>
      <c r="I51" s="1253" t="s">
        <v>554</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555</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554</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555</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ht="13.5" customHeight="1" x14ac:dyDescent="0.15">
      <c r="B65" s="250"/>
      <c r="C65" s="246"/>
      <c r="D65" s="246"/>
      <c r="E65" s="246"/>
      <c r="F65" s="246"/>
      <c r="G65" s="1235" t="s">
        <v>560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553</v>
      </c>
      <c r="H73" s="1248"/>
      <c r="I73" s="1253" t="s">
        <v>554</v>
      </c>
      <c r="J73" s="1253"/>
      <c r="K73" s="1234">
        <v>213.4</v>
      </c>
      <c r="L73" s="1234">
        <v>193.3</v>
      </c>
      <c r="M73" s="1221">
        <v>181.1</v>
      </c>
      <c r="N73" s="1221">
        <v>170.9</v>
      </c>
      <c r="O73" s="1221">
        <v>152.5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559</v>
      </c>
      <c r="J75" s="1233"/>
      <c r="K75" s="1225">
        <v>22</v>
      </c>
      <c r="L75" s="1225">
        <v>20.9</v>
      </c>
      <c r="M75" s="1225">
        <v>19</v>
      </c>
      <c r="N75" s="1225">
        <v>16.899999999999999</v>
      </c>
      <c r="O75" s="1225">
        <v>15.2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554</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559</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40" zoomScaleNormal="4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25" zoomScaleNormal="2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37379</v>
      </c>
      <c r="E3" s="118"/>
      <c r="F3" s="119">
        <v>75709</v>
      </c>
      <c r="G3" s="120"/>
      <c r="H3" s="121"/>
    </row>
    <row r="4" spans="1:8" x14ac:dyDescent="0.15">
      <c r="A4" s="122"/>
      <c r="B4" s="123"/>
      <c r="C4" s="124"/>
      <c r="D4" s="125">
        <v>25999</v>
      </c>
      <c r="E4" s="126"/>
      <c r="F4" s="127">
        <v>35212</v>
      </c>
      <c r="G4" s="128"/>
      <c r="H4" s="129"/>
    </row>
    <row r="5" spans="1:8" x14ac:dyDescent="0.15">
      <c r="A5" s="110" t="s">
        <v>514</v>
      </c>
      <c r="B5" s="115"/>
      <c r="C5" s="116"/>
      <c r="D5" s="117">
        <v>45562</v>
      </c>
      <c r="E5" s="118"/>
      <c r="F5" s="119">
        <v>90961</v>
      </c>
      <c r="G5" s="120"/>
      <c r="H5" s="121"/>
    </row>
    <row r="6" spans="1:8" x14ac:dyDescent="0.15">
      <c r="A6" s="122"/>
      <c r="B6" s="123"/>
      <c r="C6" s="124"/>
      <c r="D6" s="125">
        <v>35410</v>
      </c>
      <c r="E6" s="126"/>
      <c r="F6" s="127">
        <v>37720</v>
      </c>
      <c r="G6" s="128"/>
      <c r="H6" s="129"/>
    </row>
    <row r="7" spans="1:8" x14ac:dyDescent="0.15">
      <c r="A7" s="110" t="s">
        <v>515</v>
      </c>
      <c r="B7" s="115"/>
      <c r="C7" s="116"/>
      <c r="D7" s="117">
        <v>73555</v>
      </c>
      <c r="E7" s="118"/>
      <c r="F7" s="119">
        <v>106614</v>
      </c>
      <c r="G7" s="120"/>
      <c r="H7" s="121"/>
    </row>
    <row r="8" spans="1:8" x14ac:dyDescent="0.15">
      <c r="A8" s="122"/>
      <c r="B8" s="123"/>
      <c r="C8" s="124"/>
      <c r="D8" s="125">
        <v>43819</v>
      </c>
      <c r="E8" s="126"/>
      <c r="F8" s="127">
        <v>45545</v>
      </c>
      <c r="G8" s="128"/>
      <c r="H8" s="129"/>
    </row>
    <row r="9" spans="1:8" x14ac:dyDescent="0.15">
      <c r="A9" s="110" t="s">
        <v>516</v>
      </c>
      <c r="B9" s="115"/>
      <c r="C9" s="116"/>
      <c r="D9" s="117">
        <v>57104</v>
      </c>
      <c r="E9" s="118"/>
      <c r="F9" s="119">
        <v>85459</v>
      </c>
      <c r="G9" s="120"/>
      <c r="H9" s="121"/>
    </row>
    <row r="10" spans="1:8" x14ac:dyDescent="0.15">
      <c r="A10" s="122"/>
      <c r="B10" s="123"/>
      <c r="C10" s="124"/>
      <c r="D10" s="125">
        <v>34549</v>
      </c>
      <c r="E10" s="126"/>
      <c r="F10" s="127">
        <v>44378</v>
      </c>
      <c r="G10" s="128"/>
      <c r="H10" s="129"/>
    </row>
    <row r="11" spans="1:8" x14ac:dyDescent="0.15">
      <c r="A11" s="110" t="s">
        <v>517</v>
      </c>
      <c r="B11" s="115"/>
      <c r="C11" s="116"/>
      <c r="D11" s="117">
        <v>43250</v>
      </c>
      <c r="E11" s="118"/>
      <c r="F11" s="119">
        <v>83280</v>
      </c>
      <c r="G11" s="120"/>
      <c r="H11" s="121"/>
    </row>
    <row r="12" spans="1:8" x14ac:dyDescent="0.15">
      <c r="A12" s="122"/>
      <c r="B12" s="123"/>
      <c r="C12" s="130"/>
      <c r="D12" s="125">
        <v>25240</v>
      </c>
      <c r="E12" s="126"/>
      <c r="F12" s="127">
        <v>43123</v>
      </c>
      <c r="G12" s="128"/>
      <c r="H12" s="129"/>
    </row>
    <row r="13" spans="1:8" x14ac:dyDescent="0.15">
      <c r="A13" s="110"/>
      <c r="B13" s="115"/>
      <c r="C13" s="131"/>
      <c r="D13" s="132">
        <v>51370</v>
      </c>
      <c r="E13" s="133"/>
      <c r="F13" s="134">
        <v>88405</v>
      </c>
      <c r="G13" s="135"/>
      <c r="H13" s="121"/>
    </row>
    <row r="14" spans="1:8" x14ac:dyDescent="0.15">
      <c r="A14" s="122"/>
      <c r="B14" s="123"/>
      <c r="C14" s="124"/>
      <c r="D14" s="125">
        <v>33003</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0.62</v>
      </c>
      <c r="C19" s="136">
        <f>ROUND(VALUE(SUBSTITUTE(実質収支比率等に係る経年分析!G$48,"▲","-")),2)</f>
        <v>2.37</v>
      </c>
      <c r="D19" s="136">
        <f>ROUND(VALUE(SUBSTITUTE(実質収支比率等に係る経年分析!H$48,"▲","-")),2)</f>
        <v>2.2999999999999998</v>
      </c>
      <c r="E19" s="136">
        <f>ROUND(VALUE(SUBSTITUTE(実質収支比率等に係る経年分析!I$48,"▲","-")),2)</f>
        <v>6.11</v>
      </c>
      <c r="F19" s="136">
        <f>ROUND(VALUE(SUBSTITUTE(実質収支比率等に係る経年分析!J$48,"▲","-")),2)</f>
        <v>4.8600000000000003</v>
      </c>
    </row>
    <row r="20" spans="1:11" x14ac:dyDescent="0.15">
      <c r="A20" s="136" t="s">
        <v>43</v>
      </c>
      <c r="B20" s="136">
        <f>ROUND(VALUE(SUBSTITUTE(実質収支比率等に係る経年分析!F$47,"▲","-")),2)</f>
        <v>5.61</v>
      </c>
      <c r="C20" s="136">
        <f>ROUND(VALUE(SUBSTITUTE(実質収支比率等に係る経年分析!G$47,"▲","-")),2)</f>
        <v>5.81</v>
      </c>
      <c r="D20" s="136">
        <f>ROUND(VALUE(SUBSTITUTE(実質収支比率等に係る経年分析!H$47,"▲","-")),2)</f>
        <v>3.99</v>
      </c>
      <c r="E20" s="136">
        <f>ROUND(VALUE(SUBSTITUTE(実質収支比率等に係る経年分析!I$47,"▲","-")),2)</f>
        <v>5.05</v>
      </c>
      <c r="F20" s="136">
        <f>ROUND(VALUE(SUBSTITUTE(実質収支比率等に係る経年分析!J$47,"▲","-")),2)</f>
        <v>8.64</v>
      </c>
    </row>
    <row r="21" spans="1:11" x14ac:dyDescent="0.15">
      <c r="A21" s="136" t="s">
        <v>44</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2.09</v>
      </c>
      <c r="D21" s="136">
        <f>IF(ISNUMBER(VALUE(SUBSTITUTE(実質収支比率等に係る経年分析!H$49,"▲","-"))),ROUND(VALUE(SUBSTITUTE(実質収支比率等に係る経年分析!H$49,"▲","-")),2),NA())</f>
        <v>-2.2000000000000002</v>
      </c>
      <c r="E21" s="136">
        <f>IF(ISNUMBER(VALUE(SUBSTITUTE(実質収支比率等に係る経年分析!I$49,"▲","-"))),ROUND(VALUE(SUBSTITUTE(実質収支比率等に係る経年分析!I$49,"▲","-")),2),NA())</f>
        <v>5</v>
      </c>
      <c r="F21" s="136">
        <f>IF(ISNUMBER(VALUE(SUBSTITUTE(実質収支比率等に係る経年分析!J$49,"▲","-"))),ROUND(VALUE(SUBSTITUTE(実質収支比率等に係る経年分析!J$49,"▲","-")),2),NA())</f>
        <v>1.63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国民健康保険会計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f>IF(ROUND(VALUE(SUBSTITUTE(連結実質赤字比率に係る赤字・黒字の構成分析!G$37,"▲", "-")), 2) &lt; 0, ABS(ROUND(VALUE(SUBSTITUTE(連結実質赤字比率に係る赤字・黒字の構成分析!G$37,"▲", "-")), 2)), NA())</f>
        <v>0.39</v>
      </c>
      <c r="E33" s="137" t="e">
        <f>IF(ROUND(VALUE(SUBSTITUTE(連結実質赤字比率に係る赤字・黒字の構成分析!G$37,"▲", "-")), 2) &gt;= 0, ABS(ROUND(VALUE(SUBSTITUTE(連結実質赤字比率に係る赤字・黒字の構成分析!G$37,"▲", "-")), 2)), NA())</f>
        <v>#N/A</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介護保険会計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1.17</v>
      </c>
    </row>
    <row r="35" spans="1:16" x14ac:dyDescent="0.15">
      <c r="A35" s="137" t="str">
        <f>IF(連結実質赤字比率に係る赤字・黒字の構成分析!C$35="",NA(),連結実質赤字比率に係る赤字・黒字の構成分析!C$35)</f>
        <v>病院事業会計</v>
      </c>
      <c r="B35" s="137">
        <f>IF(ROUND(VALUE(SUBSTITUTE(連結実質赤字比率に係る赤字・黒字の構成分析!F$35,"▲", "-")), 2) &lt; 0, ABS(ROUND(VALUE(SUBSTITUTE(連結実質赤字比率に係る赤字・黒字の構成分析!F$35,"▲", "-")), 2)), NA())</f>
        <v>10.34</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8.09</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2.8</v>
      </c>
      <c r="G35" s="137" t="e">
        <f>IF(ROUND(VALUE(SUBSTITUTE(連結実質赤字比率に係る赤字・黒字の構成分析!H$35,"▲", "-")), 2) &gt;= 0, ABS(ROUND(VALUE(SUBSTITUTE(連結実質赤字比率に係る赤字・黒字の構成分析!H$35,"▲", "-")), 2)), NA())</f>
        <v>#N/A</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4.8600000000000003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2060</v>
      </c>
      <c r="E42" s="138"/>
      <c r="F42" s="138"/>
      <c r="G42" s="138">
        <f>'実質公債費比率（分子）の構造'!L$52</f>
        <v>2155</v>
      </c>
      <c r="H42" s="138"/>
      <c r="I42" s="138"/>
      <c r="J42" s="138">
        <f>'実質公債費比率（分子）の構造'!M$52</f>
        <v>2146</v>
      </c>
      <c r="K42" s="138"/>
      <c r="L42" s="138"/>
      <c r="M42" s="138">
        <f>'実質公債費比率（分子）の構造'!N$52</f>
        <v>2034</v>
      </c>
      <c r="N42" s="138"/>
      <c r="O42" s="138"/>
      <c r="P42" s="138">
        <f>'実質公債費比率（分子）の構造'!O$52</f>
        <v>1834</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3</v>
      </c>
      <c r="L43" s="138"/>
      <c r="M43" s="138"/>
      <c r="N43" s="138">
        <f>'実質公債費比率（分子）の構造'!O$51</f>
        <v>1</v>
      </c>
      <c r="O43" s="138"/>
      <c r="P43" s="138"/>
    </row>
    <row r="44" spans="1:16" x14ac:dyDescent="0.15">
      <c r="A44" s="138" t="s">
        <v>53</v>
      </c>
      <c r="B44" s="138">
        <f>'実質公債費比率（分子）の構造'!K$50</f>
        <v>230</v>
      </c>
      <c r="C44" s="138"/>
      <c r="D44" s="138"/>
      <c r="E44" s="138">
        <f>'実質公債費比率（分子）の構造'!L$50</f>
        <v>229</v>
      </c>
      <c r="F44" s="138"/>
      <c r="G44" s="138"/>
      <c r="H44" s="138">
        <f>'実質公債費比率（分子）の構造'!M$50</f>
        <v>228</v>
      </c>
      <c r="I44" s="138"/>
      <c r="J44" s="138"/>
      <c r="K44" s="138">
        <f>'実質公債費比率（分子）の構造'!N$50</f>
        <v>29</v>
      </c>
      <c r="L44" s="138"/>
      <c r="M44" s="138"/>
      <c r="N44" s="138">
        <f>'実質公債費比率（分子）の構造'!O$50</f>
        <v>27</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879</v>
      </c>
      <c r="C46" s="138"/>
      <c r="D46" s="138"/>
      <c r="E46" s="138">
        <f>'実質公債費比率（分子）の構造'!L$48</f>
        <v>829</v>
      </c>
      <c r="F46" s="138"/>
      <c r="G46" s="138"/>
      <c r="H46" s="138">
        <f>'実質公債費比率（分子）の構造'!M$48</f>
        <v>820</v>
      </c>
      <c r="I46" s="138"/>
      <c r="J46" s="138"/>
      <c r="K46" s="138">
        <f>'実質公債費比率（分子）の構造'!N$48</f>
        <v>814</v>
      </c>
      <c r="L46" s="138"/>
      <c r="M46" s="138"/>
      <c r="N46" s="138">
        <f>'実質公債費比率（分子）の構造'!O$48</f>
        <v>693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2495</v>
      </c>
      <c r="C49" s="138"/>
      <c r="D49" s="138"/>
      <c r="E49" s="138">
        <f>'実質公債費比率（分子）の構造'!L$45</f>
        <v>2512</v>
      </c>
      <c r="F49" s="138"/>
      <c r="G49" s="138"/>
      <c r="H49" s="138">
        <f>'実質公債費比率（分子）の構造'!M$45</f>
        <v>2380</v>
      </c>
      <c r="I49" s="138"/>
      <c r="J49" s="138"/>
      <c r="K49" s="138">
        <f>'実質公債費比率（分子）の構造'!N$45</f>
        <v>2267</v>
      </c>
      <c r="L49" s="138"/>
      <c r="M49" s="138"/>
      <c r="N49" s="138">
        <f>'実質公債費比率（分子）の構造'!O$45</f>
        <v>2099</v>
      </c>
      <c r="O49" s="138"/>
      <c r="P49" s="138"/>
    </row>
    <row r="50" spans="1:16" x14ac:dyDescent="0.15">
      <c r="A50" s="138" t="s">
        <v>59</v>
      </c>
      <c r="B50" s="138" t="e">
        <f>NA()</f>
        <v>#N/A</v>
      </c>
      <c r="C50" s="138">
        <f>IF(ISNUMBER('実質公債費比率（分子）の構造'!K$53),'実質公債費比率（分子）の構造'!K$53,NA())</f>
        <v>1545</v>
      </c>
      <c r="D50" s="138" t="e">
        <f>NA()</f>
        <v>#N/A</v>
      </c>
      <c r="E50" s="138" t="e">
        <f>NA()</f>
        <v>#N/A</v>
      </c>
      <c r="F50" s="138">
        <f>IF(ISNUMBER('実質公債費比率（分子）の構造'!L$53),'実質公債費比率（分子）の構造'!L$53,NA())</f>
        <v>1416</v>
      </c>
      <c r="G50" s="138" t="e">
        <f>NA()</f>
        <v>#N/A</v>
      </c>
      <c r="H50" s="138" t="e">
        <f>NA()</f>
        <v>#N/A</v>
      </c>
      <c r="I50" s="138">
        <f>IF(ISNUMBER('実質公債費比率（分子）の構造'!M$53),'実質公債費比率（分子）の構造'!M$53,NA())</f>
        <v>1283</v>
      </c>
      <c r="J50" s="138" t="e">
        <f>NA()</f>
        <v>#N/A</v>
      </c>
      <c r="K50" s="138" t="e">
        <f>NA()</f>
        <v>#N/A</v>
      </c>
      <c r="L50" s="138">
        <f>IF(ISNUMBER('実質公債費比率（分子）の構造'!N$53),'実質公債費比率（分子）の構造'!N$53,NA())</f>
        <v>1079</v>
      </c>
      <c r="M50" s="138" t="e">
        <f>NA()</f>
        <v>#N/A</v>
      </c>
      <c r="N50" s="138" t="e">
        <f>NA()</f>
        <v>#N/A</v>
      </c>
      <c r="O50" s="138">
        <f>IF(ISNUMBER('実質公債費比率（分子）の構造'!O$53),'実質公債費比率（分子）の構造'!O$53,NA())</f>
        <v>986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18309</v>
      </c>
      <c r="E56" s="137"/>
      <c r="F56" s="137"/>
      <c r="G56" s="137">
        <f>'将来負担比率（分子）の構造'!J$52</f>
        <v>17886</v>
      </c>
      <c r="H56" s="137"/>
      <c r="I56" s="137"/>
      <c r="J56" s="137">
        <f>'将来負担比率（分子）の構造'!K$52</f>
        <v>17661</v>
      </c>
      <c r="K56" s="137"/>
      <c r="L56" s="137"/>
      <c r="M56" s="137">
        <f>'将来負担比率（分子）の構造'!L$52</f>
        <v>16892</v>
      </c>
      <c r="N56" s="137"/>
      <c r="O56" s="137"/>
      <c r="P56" s="137">
        <f>'将来負担比率（分子）の構造'!M$52</f>
        <v>16984</v>
      </c>
    </row>
    <row r="57" spans="1:16" x14ac:dyDescent="0.15">
      <c r="A57" s="137" t="s">
        <v>36</v>
      </c>
      <c r="B57" s="137"/>
      <c r="C57" s="137"/>
      <c r="D57" s="137">
        <f>'将来負担比率（分子）の構造'!I$51</f>
        <v>3114</v>
      </c>
      <c r="E57" s="137"/>
      <c r="F57" s="137"/>
      <c r="G57" s="137">
        <f>'将来負担比率（分子）の構造'!J$51</f>
        <v>2629</v>
      </c>
      <c r="H57" s="137"/>
      <c r="I57" s="137"/>
      <c r="J57" s="137">
        <f>'将来負担比率（分子）の構造'!K$51</f>
        <v>2430</v>
      </c>
      <c r="K57" s="137"/>
      <c r="L57" s="137"/>
      <c r="M57" s="137">
        <f>'将来負担比率（分子）の構造'!L$51</f>
        <v>2269</v>
      </c>
      <c r="N57" s="137"/>
      <c r="O57" s="137"/>
      <c r="P57" s="137">
        <f>'将来負担比率（分子）の構造'!M$51</f>
        <v>2200</v>
      </c>
    </row>
    <row r="58" spans="1:16" x14ac:dyDescent="0.15">
      <c r="A58" s="137" t="s">
        <v>35</v>
      </c>
      <c r="B58" s="137"/>
      <c r="C58" s="137"/>
      <c r="D58" s="137">
        <f>'将来負担比率（分子）の構造'!I$50</f>
        <v>766</v>
      </c>
      <c r="E58" s="137"/>
      <c r="F58" s="137"/>
      <c r="G58" s="137">
        <f>'将来負担比率（分子）の構造'!J$50</f>
        <v>784</v>
      </c>
      <c r="H58" s="137"/>
      <c r="I58" s="137"/>
      <c r="J58" s="137">
        <f>'将来負担比率（分子）の構造'!K$50</f>
        <v>599</v>
      </c>
      <c r="K58" s="137"/>
      <c r="L58" s="137"/>
      <c r="M58" s="137">
        <f>'将来負担比率（分子）の構造'!L$50</f>
        <v>714</v>
      </c>
      <c r="N58" s="137"/>
      <c r="O58" s="137"/>
      <c r="P58" s="137">
        <f>'将来負担比率（分子）の構造'!M$50</f>
        <v>1140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f>'将来負担比率（分子）の構造'!I$48</f>
        <v>718</v>
      </c>
      <c r="C60" s="137"/>
      <c r="D60" s="137"/>
      <c r="E60" s="137">
        <f>'将来負担比率（分子）の構造'!J$48</f>
        <v>458</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856</v>
      </c>
      <c r="C61" s="137"/>
      <c r="D61" s="137"/>
      <c r="E61" s="137">
        <f>'将来負担比率（分子）の構造'!J$46</f>
        <v>857</v>
      </c>
      <c r="F61" s="137"/>
      <c r="G61" s="137"/>
      <c r="H61" s="137">
        <f>'将来負担比率（分子）の構造'!K$46</f>
        <v>735</v>
      </c>
      <c r="I61" s="137"/>
      <c r="J61" s="137"/>
      <c r="K61" s="137">
        <f>'将来負担比率（分子）の構造'!L$46</f>
        <v>17</v>
      </c>
      <c r="L61" s="137"/>
      <c r="M61" s="137"/>
      <c r="N61" s="137">
        <f>'将来負担比率（分子）の構造'!M$46</f>
        <v>17</v>
      </c>
      <c r="O61" s="137"/>
      <c r="P61" s="137"/>
    </row>
    <row r="62" spans="1:16" x14ac:dyDescent="0.15">
      <c r="A62" s="137" t="s">
        <v>29</v>
      </c>
      <c r="B62" s="137">
        <f>'将来負担比率（分子）の構造'!I$45</f>
        <v>4686</v>
      </c>
      <c r="C62" s="137"/>
      <c r="D62" s="137"/>
      <c r="E62" s="137">
        <f>'将来負担比率（分子）の構造'!J$45</f>
        <v>4470</v>
      </c>
      <c r="F62" s="137"/>
      <c r="G62" s="137"/>
      <c r="H62" s="137">
        <f>'将来負担比率（分子）の構造'!K$45</f>
        <v>4163</v>
      </c>
      <c r="I62" s="137"/>
      <c r="J62" s="137"/>
      <c r="K62" s="137">
        <f>'将来負担比率（分子）の構造'!L$45</f>
        <v>4003</v>
      </c>
      <c r="L62" s="137"/>
      <c r="M62" s="137"/>
      <c r="N62" s="137">
        <f>'将来負担比率（分子）の構造'!M$45</f>
        <v>3902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11300</v>
      </c>
      <c r="C64" s="137"/>
      <c r="D64" s="137"/>
      <c r="E64" s="137">
        <f>'将来負担比率（分子）の構造'!J$43</f>
        <v>11018</v>
      </c>
      <c r="F64" s="137"/>
      <c r="G64" s="137"/>
      <c r="H64" s="137">
        <f>'将来負担比率（分子）の構造'!K$43</f>
        <v>10487</v>
      </c>
      <c r="I64" s="137"/>
      <c r="J64" s="137"/>
      <c r="K64" s="137">
        <f>'将来負担比率（分子）の構造'!L$43</f>
        <v>10036</v>
      </c>
      <c r="L64" s="137"/>
      <c r="M64" s="137"/>
      <c r="N64" s="137">
        <f>'将来負担比率（分子）の構造'!M$43</f>
        <v>9566</v>
      </c>
      <c r="O64" s="137"/>
      <c r="P64" s="137"/>
    </row>
    <row r="65" spans="1:16" x14ac:dyDescent="0.15">
      <c r="A65" s="137" t="s">
        <v>26</v>
      </c>
      <c r="B65" s="137">
        <f>'将来負担比率（分子）の構造'!I$42</f>
        <v>973</v>
      </c>
      <c r="C65" s="137"/>
      <c r="D65" s="137"/>
      <c r="E65" s="137">
        <f>'将来負担比率（分子）の構造'!J$42</f>
        <v>780</v>
      </c>
      <c r="F65" s="137"/>
      <c r="G65" s="137"/>
      <c r="H65" s="137">
        <f>'将来負担比率（分子）の構造'!K$42</f>
        <v>560</v>
      </c>
      <c r="I65" s="137"/>
      <c r="J65" s="137"/>
      <c r="K65" s="137">
        <f>'将来負担比率（分子）の構造'!L$42</f>
        <v>96</v>
      </c>
      <c r="L65" s="137"/>
      <c r="M65" s="137"/>
      <c r="N65" s="137">
        <f>'将来負担比率（分子）の構造'!M$42</f>
        <v>71</v>
      </c>
      <c r="O65" s="137"/>
      <c r="P65" s="137"/>
    </row>
    <row r="66" spans="1:16" x14ac:dyDescent="0.15">
      <c r="A66" s="137" t="s">
        <v>25</v>
      </c>
      <c r="B66" s="137">
        <f>'将来負担比率（分子）の構造'!I$41</f>
        <v>19558</v>
      </c>
      <c r="C66" s="137"/>
      <c r="D66" s="137"/>
      <c r="E66" s="137">
        <f>'将来負担比率（分子）の構造'!J$41</f>
        <v>18315</v>
      </c>
      <c r="F66" s="137"/>
      <c r="G66" s="137"/>
      <c r="H66" s="137">
        <f>'将来負担比率（分子）の構造'!K$41</f>
        <v>17836</v>
      </c>
      <c r="I66" s="137"/>
      <c r="J66" s="137"/>
      <c r="K66" s="137">
        <f>'将来負担比率（分子）の構造'!L$41</f>
        <v>18578</v>
      </c>
      <c r="L66" s="137"/>
      <c r="M66" s="137"/>
      <c r="N66" s="137">
        <f>'将来負担比率（分子）の構造'!M$41</f>
        <v>17695</v>
      </c>
      <c r="O66" s="137"/>
      <c r="P66" s="137"/>
    </row>
    <row r="67" spans="1:16" x14ac:dyDescent="0.15">
      <c r="A67" s="137" t="s">
        <v>63</v>
      </c>
      <c r="B67" s="137" t="e">
        <f>NA()</f>
        <v>#N/A</v>
      </c>
      <c r="C67" s="137">
        <f>IF(ISNUMBER('将来負担比率（分子）の構造'!I$53), IF('将来負担比率（分子）の構造'!I$53 &lt; 0, 0, '将来負担比率（分子）の構造'!I$53), NA())</f>
        <v>15900</v>
      </c>
      <c r="D67" s="137" t="e">
        <f>NA()</f>
        <v>#N/A</v>
      </c>
      <c r="E67" s="137" t="e">
        <f>NA()</f>
        <v>#N/A</v>
      </c>
      <c r="F67" s="137">
        <f>IF(ISNUMBER('将来負担比率（分子）の構造'!J$53), IF('将来負担比率（分子）の構造'!J$53 &lt; 0, 0, '将来負担比率（分子）の構造'!J$53), NA())</f>
        <v>14598</v>
      </c>
      <c r="G67" s="137" t="e">
        <f>NA()</f>
        <v>#N/A</v>
      </c>
      <c r="H67" s="137" t="e">
        <f>NA()</f>
        <v>#N/A</v>
      </c>
      <c r="I67" s="137">
        <f>IF(ISNUMBER('将来負担比率（分子）の構造'!K$53), IF('将来負担比率（分子）の構造'!K$53 &lt; 0, 0, '将来負担比率（分子）の構造'!K$53), NA())</f>
        <v>13090</v>
      </c>
      <c r="J67" s="137" t="e">
        <f>NA()</f>
        <v>#N/A</v>
      </c>
      <c r="K67" s="137" t="e">
        <f>NA()</f>
        <v>#N/A</v>
      </c>
      <c r="L67" s="137">
        <f>IF(ISNUMBER('将来負担比率（分子）の構造'!L$53), IF('将来負担比率（分子）の構造'!L$53 &lt; 0, 0, '将来負担比率（分子）の構造'!L$53), NA())</f>
        <v>12856</v>
      </c>
      <c r="M67" s="137" t="e">
        <f>NA()</f>
        <v>#N/A</v>
      </c>
      <c r="N67" s="137" t="e">
        <f>NA()</f>
        <v>#N/A</v>
      </c>
      <c r="O67" s="137">
        <f>IF(ISNUMBER('将来負担比率（分子）の構造'!M$53), IF('将来負担比率（分子）の構造'!M$53 &lt; 0, 0, '将来負担比率（分子）の構造'!M$53), NA())</f>
        <v>10927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2018-02-22T01:17:40Z</cp:lastPrinted>
  <dcterms:created xsi:type="dcterms:W3CDTF">2018-01-24T03:10:24Z</dcterms:created>
  <dcterms:modified xsi:type="dcterms:W3CDTF">2018-11-30T05:06:44Z</dcterms:modified>
  <cp:category/>
</cp:coreProperties>
</file>