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係\財政情報開示\H30\02 財政状況資料集【8月照会】\02提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<sst xmlns="http://schemas.openxmlformats.org/spreadsheetml/2006/main" count="1078" uniqueCount="602">
  <si>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</si>
  <si>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</si>
  <si>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</si>
  <si>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</si>
  <si>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</si>
  <si>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</si>
  <si>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</si>
  <si>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</si>
  <si>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</si>
  <si>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</si>
  <si>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</si>
  <si>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</si>
  <si>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</si>
  <si>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</si>
  <si>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</si>
  <si>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</si>
  <si>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</si>
  <si>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</si>
  <si>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</si>
  <si>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</si>
  <si>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</si>
  <si>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</si>
  <si>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</si>
  <si>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</si>
  <si>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</si>
  <si>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</si>
  <si>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</si>
  <si>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</si>
  <si>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</si>
  <si>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</si>
  <si>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</si>
  <si>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</si>
  <si>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</si>
  <si>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</si>
  <si>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</si>
  <si>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</si>
  <si>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</si>
  <si>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</si>
  <si>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</si>
  <si>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</si>
  <si>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</si>
  <si>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</si>
  <si>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</si>
  <si>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</si>
  <si>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</si>
  <si>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</si>
  <si>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</si>
  <si>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</si>
  <si>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</si>
  <si>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</si>
  <si>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</si>
  <si>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</si>
  <si>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</si>
  <si>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</si>
  <si>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</si>
  <si>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</si>
  <si>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</si>
  <si>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</si>
  <si>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</si>
  <si>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</si>
  <si>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</si>
  <si>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</si>
  <si>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</si>
  <si>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</si>
  <si>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</si>
  <si>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</si>
  <si>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</si>
  <si>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</si>
  <si>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</si>
  <si>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</si>
  <si>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</si>
  <si>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</si>
  <si>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</si>
  <si>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</si>
  <si>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</si>
  <si>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</si>
  <si>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</si>
  <si>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</si>
  <si>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</si>
  <si>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</si>
  <si>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</si>
  <si>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</si>
  <si>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</si>
  <si>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</si>
  <si>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</si>
  <si>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</si>
  <si>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</si>
  <si>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</si>
  <si>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</si>
  <si>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</si>
  <si>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</si>
  <si>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</si>
  <si>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</si>
  <si>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</si>
  <si>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</si>
  <si>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</si>
  <si>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</si>
  <si>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</si>
  <si>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</si>
  <si>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</si>
  <si>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</si>
  <si>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</si>
  <si>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</si>
  <si>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</si>
  <si>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</si>
  <si>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</si>
  <si>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</si>
  <si>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</si>
  <si>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</si>
  <si>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</si>
  <si>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</si>
  <si>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</si>
  <si>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</si>
  <si>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</si>
  <si>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</si>
  <si>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</si>
  <si>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</si>
  <si>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</si>
  <si>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</si>
  <si>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</si>
  <si>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</si>
  <si>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</si>
  <si>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</si>
  <si>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</si>
  <si>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</si>
  <si>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</si>
  <si>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</si>
  <si>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</si>
  <si>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</si>
  <si>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</si>
  <si>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</si>
  <si>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</si>
  <si>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</si>
  <si>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</si>
  <si>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</si>
  <si>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</si>
  <si>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</si>
  <si>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</si>
  <si>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</si>
  <si>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</si>
  <si>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</si>
  <si>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</si>
  <si>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</si>
  <si>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</si>
  <si>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</si>
  <si>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</si>
  <si>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</si>
  <si>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</si>
  <si>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</si>
  <si>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</si>
  <si>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</si>
  <si>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</si>
  <si>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</si>
  <si>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</si>
  <si>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</si>
  <si>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</si>
  <si>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</si>
  <si>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</si>
  <si>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</si>
  <si>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</si>
  <si>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</si>
  <si>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</si>
  <si>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</si>
  <si>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</si>
  <si>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</si>
  <si>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</si>
  <si>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</si>
  <si>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</si>
  <si>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</si>
  <si>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</si>
  <si>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</si>
  <si>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</si>
  <si>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</si>
  <si>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</si>
  <si>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</si>
  <si>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</si>
  <si>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</si>
  <si>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</si>
  <si>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</si>
  <si>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</si>
  <si>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</si>
  <si>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</si>
  <si>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</si>
  <si>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</si>
  <si>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</si>
  <si>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</si>
  <si>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</si>
  <si>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</si>
  <si>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</si>
  <si>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</si>
  <si>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</si>
  <si>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</si>
  <si>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</si>
  <si>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</si>
  <si>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</si>
  <si>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</si>
  <si>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</si>
  <si>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</si>
  <si>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</si>
  <si>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</si>
  <si>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</si>
  <si>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</si>
  <si>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</si>
  <si>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</si>
  <si>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</si>
  <si>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</si>
  <si>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</si>
  <si>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</si>
  <si>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</si>
  <si>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</si>
  <si>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</si>
  <si>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</si>
  <si>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北海道美唄市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</si>
  <si>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</si>
  <si>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</si>
  <si>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</si>
  <si>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</si>
  <si>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</si>
  <si>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</si>
  <si>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</si>
  <si>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</si>
  <si>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</si>
  <si>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</si>
  <si>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</si>
  <si>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</si>
  <si>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</si>
  <si>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</si>
  <si>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</si>
  <si>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</si>
  <si>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</si>
  <si>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</si>
  <si>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</si>
  <si>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</si>
  <si>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</si>
  <si>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</si>
  <si>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</si>
  <si>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</si>
  <si>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</si>
  <si>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</si>
  <si>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</si>
  <si>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</si>
  <si>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</si>
  <si>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</si>
  <si>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</si>
  <si>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</si>
  <si>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</si>
  <si>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</si>
  <si>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</si>
  <si>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</si>
  <si>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</si>
  <si>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</si>
  <si>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</si>
  <si>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</si>
  <si>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</si>
  <si>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</si>
  <si>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</si>
  <si>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</si>
  <si>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</si>
  <si>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</si>
  <si>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</si>
  <si>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</si>
  <si>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</si>
  <si>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</si>
  <si>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</si>
  <si>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</si>
  <si>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</si>
  <si>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</si>
  <si>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</si>
  <si>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</si>
  <si>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</si>
  <si>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</si>
  <si>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</si>
  <si>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</si>
  <si>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</si>
  <si>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</si>
  <si>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</si>
  <si>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</si>
  <si>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</si>
  <si>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</si>
  <si>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</si>
  <si>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</si>
  <si>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</si>
  <si>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</si>
  <si>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</si>
  <si>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</si>
  <si>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</si>
  <si>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</si>
  <si>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</si>
  <si>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</si>
  <si>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</si>
  <si>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</si>
  <si>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</si>
  <si>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</si>
  <si>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</si>
  <si>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</si>
  <si>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</si>
  <si>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</si>
  <si>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</si>
  <si>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</si>
  <si>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</si>
  <si>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</si>
  <si>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</si>
  <si>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</si>
  <si>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</si>
  <si>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</si>
  <si>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</si>
  <si>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</si>
  <si>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</si>
  <si>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</si>
  <si>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</si>
  <si>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</si>
  <si>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</si>
  <si>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</si>
  <si>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</si>
  <si>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</si>
  <si>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</si>
  <si>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</si>
  <si>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</si>
  <si>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</si>
  <si>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</si>
  <si>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</si>
  <si>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</si>
  <si>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</si>
  <si>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</si>
  <si>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</si>
  <si>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</si>
  <si>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</si>
  <si>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</si>
  <si>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</si>
  <si>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</si>
  <si>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</si>
  <si>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</si>
  <si>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</si>
  <si>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</si>
  <si>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</si>
  <si>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</si>
  <si>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</si>
  <si>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</si>
  <si>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</si>
  <si>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</si>
  <si>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</si>
  <si>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</si>
  <si>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</si>
  <si>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</si>
  <si>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</si>
  <si>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</si>
  <si>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</si>
  <si>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</si>
  <si>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</si>
  <si>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</si>
  <si>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</si>
  <si>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</si>
  <si>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</si>
  <si>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</si>
  <si>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</si>
  <si>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</si>
  <si>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</si>
  <si>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</si>
  <si>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</si>
  <si>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</si>
  <si>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</si>
  <si>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</si>
  <si>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</si>
  <si>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北海道美唄市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</si>
  <si>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</si>
  <si>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</si>
  <si>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</si>
  <si>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</si>
  <si>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</si>
  <si>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</si>
  <si>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</si>
  <si>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</si>
  <si>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</si>
  <si>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</si>
  <si>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</si>
  <si>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</si>
  <si>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</si>
  <si>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</si>
  <si>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</si>
  <si>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</si>
  <si>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</si>
  <si>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</si>
  <si>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</si>
  <si>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</si>
  <si>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</si>
  <si>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</si>
  <si>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</si>
  <si>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</si>
  <si>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</si>
  <si>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</si>
  <si>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</si>
  <si>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</si>
  <si>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</si>
  <si>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</si>
  <si>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</si>
  <si>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</si>
  <si>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</si>
  <si>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</si>
  <si>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</si>
  <si>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</si>
  <si>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</si>
  <si>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</si>
  <si>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</si>
  <si>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水道事業会計</t>
    <phoneticPr fontId="5"/>
  </si>
  <si>
    <t>法適用企業</t>
    <phoneticPr fontId="5"/>
  </si>
  <si>
    <t>工業用水道事業会計</t>
    <phoneticPr fontId="5"/>
  </si>
  <si>
    <t>-</t>
    <phoneticPr fontId="5"/>
  </si>
  <si>
    <t>病院事業会計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</si>
  <si>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</si>
  <si>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</si>
  <si>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</si>
  <si>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</si>
  <si>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</si>
  <si>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</si>
  <si>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</si>
  <si>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</si>
  <si>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</si>
  <si>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</si>
  <si>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</si>
  <si>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</si>
  <si>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</si>
  <si>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</si>
  <si>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</si>
  <si>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</si>
  <si>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</si>
  <si>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</si>
  <si>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</si>
  <si>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</si>
  <si>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</si>
  <si>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</si>
  <si>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</si>
  <si>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</si>
  <si>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</si>
  <si>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</si>
  <si>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</si>
  <si>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</si>
  <si>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</si>
  <si>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</si>
  <si>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</si>
  <si>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</si>
  <si>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</si>
  <si>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</si>
  <si>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</si>
  <si>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</si>
  <si>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</si>
  <si>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</si>
  <si>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</si>
  <si>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</si>
  <si>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</si>
  <si>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</si>
  <si>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</si>
  <si>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</si>
  <si>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</si>
  <si>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</si>
  <si>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</si>
  <si>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</si>
  <si>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</si>
  <si>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</si>
  <si>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</si>
  <si>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</si>
  <si>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</si>
  <si>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</si>
  <si>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</si>
  <si>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</si>
  <si>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</si>
  <si>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</si>
  <si>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</si>
  <si>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</si>
  <si>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</si>
  <si>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</si>
  <si>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</si>
  <si>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</si>
  <si>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</si>
  <si>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</si>
  <si>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</si>
  <si>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</si>
  <si>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</si>
  <si>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</si>
  <si>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</si>
  <si>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</si>
  <si>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</si>
  <si>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</si>
  <si>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</si>
  <si>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</si>
  <si>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</si>
  <si>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</si>
  <si>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</si>
  <si>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</si>
  <si>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</si>
  <si>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</si>
  <si>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</si>
  <si>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</si>
  <si>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</si>
  <si>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</si>
  <si>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</si>
  <si>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</si>
  <si>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</si>
  <si>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</si>
  <si>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</si>
  <si>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</si>
  <si>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</si>
  <si>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</si>
  <si>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</si>
  <si>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</si>
  <si>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</si>
  <si>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</si>
  <si>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</si>
  <si>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</si>
  <si>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</si>
  <si>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</si>
  <si>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</si>
  <si>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</si>
  <si>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</si>
  <si>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</si>
  <si>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</si>
  <si>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</si>
  <si>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</si>
  <si>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</si>
  <si>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</si>
  <si>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</si>
  <si>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</si>
  <si>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</si>
  <si>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</si>
  <si>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</si>
  <si>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</si>
  <si>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</si>
  <si>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</si>
  <si>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</si>
  <si>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</si>
  <si>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</si>
  <si>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</si>
  <si>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</si>
  <si>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</si>
  <si>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</si>
  <si>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</si>
  <si>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</si>
  <si>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</si>
  <si>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</si>
  <si>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</si>
  <si>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</si>
  <si>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</si>
  <si>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</si>
  <si>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</si>
  <si>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</si>
  <si>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</si>
  <si>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</si>
  <si>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</si>
  <si>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</si>
  <si>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</si>
  <si>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</si>
  <si>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</si>
  <si>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</si>
  <si>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2.20</t>
  </si>
  <si>
    <t>▲ 3.64</t>
  </si>
  <si>
    <t>病院事業会計</t>
  </si>
  <si>
    <t>▲ 2.80</t>
  </si>
  <si>
    <t>国民健康保険会計</t>
  </si>
  <si>
    <t>水道事業会計</t>
  </si>
  <si>
    <t>一般会計</t>
  </si>
  <si>
    <t>介護保険会計</t>
  </si>
  <si>
    <t>後期高齢者医療会計</t>
  </si>
  <si>
    <t>市民バス会計</t>
  </si>
  <si>
    <t>介護サービス事業会計</t>
  </si>
  <si>
    <t>その他会計（赤字）</t>
  </si>
  <si>
    <t>その他会計（黒字）</t>
  </si>
  <si>
    <t>H25末</t>
    <phoneticPr fontId="5"/>
  </si>
  <si>
    <t>H26末</t>
    <phoneticPr fontId="5"/>
  </si>
  <si>
    <t>H27末</t>
    <phoneticPr fontId="5"/>
  </si>
  <si>
    <t>H28末</t>
    <phoneticPr fontId="5"/>
  </si>
  <si>
    <t>H29末</t>
    <phoneticPr fontId="5"/>
  </si>
  <si>
    <t>-</t>
    <phoneticPr fontId="18"/>
  </si>
  <si>
    <t>-</t>
    <phoneticPr fontId="18"/>
  </si>
  <si>
    <t>空知教育センター組合</t>
    <rPh sb="0" eb="2">
      <t>ソラチ</t>
    </rPh>
    <rPh sb="2" eb="4">
      <t>キョウイク</t>
    </rPh>
    <rPh sb="8" eb="10">
      <t>クミアイ</t>
    </rPh>
    <phoneticPr fontId="18"/>
  </si>
  <si>
    <t>南空知ふるさと市町村圏組合</t>
    <rPh sb="0" eb="1">
      <t>ミナミ</t>
    </rPh>
    <rPh sb="1" eb="3">
      <t>ソラチ</t>
    </rPh>
    <rPh sb="7" eb="10">
      <t>シチョウソン</t>
    </rPh>
    <rPh sb="10" eb="11">
      <t>ケン</t>
    </rPh>
    <rPh sb="11" eb="13">
      <t>クミアイ</t>
    </rPh>
    <phoneticPr fontId="18"/>
  </si>
  <si>
    <t>石狩川流域下水道組合</t>
    <rPh sb="0" eb="2">
      <t>イシカリ</t>
    </rPh>
    <rPh sb="2" eb="3">
      <t>ガワ</t>
    </rPh>
    <rPh sb="3" eb="5">
      <t>リュウイキ</t>
    </rPh>
    <rPh sb="5" eb="8">
      <t>ゲスイドウ</t>
    </rPh>
    <rPh sb="8" eb="10">
      <t>クミアイ</t>
    </rPh>
    <phoneticPr fontId="18"/>
  </si>
  <si>
    <t>桂沢水道企業団</t>
    <rPh sb="0" eb="1">
      <t>カツラ</t>
    </rPh>
    <rPh sb="1" eb="2">
      <t>ザワ</t>
    </rPh>
    <rPh sb="2" eb="4">
      <t>スイドウ</t>
    </rPh>
    <rPh sb="4" eb="6">
      <t>キギョウ</t>
    </rPh>
    <rPh sb="6" eb="7">
      <t>ダン</t>
    </rPh>
    <phoneticPr fontId="18"/>
  </si>
  <si>
    <t>-</t>
    <phoneticPr fontId="2"/>
  </si>
  <si>
    <t>-</t>
    <phoneticPr fontId="2"/>
  </si>
  <si>
    <t>-</t>
    <phoneticPr fontId="2"/>
  </si>
  <si>
    <t>〇</t>
    <phoneticPr fontId="18"/>
  </si>
  <si>
    <t>美唄ハイテクセンター</t>
    <rPh sb="0" eb="2">
      <t>ビバイ</t>
    </rPh>
    <phoneticPr fontId="18"/>
  </si>
  <si>
    <t>過疎地域自立促進特別事業基金</t>
    <phoneticPr fontId="18"/>
  </si>
  <si>
    <t>福祉基金</t>
    <phoneticPr fontId="18"/>
  </si>
  <si>
    <t>青少年育成基金</t>
    <phoneticPr fontId="18"/>
  </si>
  <si>
    <t>農業振興基金</t>
    <phoneticPr fontId="18"/>
  </si>
  <si>
    <t>医療等拠点施設整備基金</t>
    <rPh sb="0" eb="2">
      <t>イリョウ</t>
    </rPh>
    <rPh sb="2" eb="3">
      <t>トウ</t>
    </rPh>
    <rPh sb="3" eb="5">
      <t>キョテン</t>
    </rPh>
    <rPh sb="5" eb="7">
      <t>シセツ</t>
    </rPh>
    <rPh sb="7" eb="9">
      <t>セイビ</t>
    </rPh>
    <rPh sb="9" eb="11">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</si>
  <si>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</si>
  <si>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</si>
  <si>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</si>
  <si>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</si>
  <si>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</si>
  <si>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6期美唄市総合計画後期基本計画と整合性を図りつつも、美唄市公共施設等総合管理計画に基づく施設の適正な維持管理及び統廃合の検討を進めることにより、将来負担比率への影響を最小限に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</si>
  <si>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</si>
  <si>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</si>
  <si>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</si>
  <si>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</si>
  <si>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</si>
  <si>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</si>
  <si>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6期美唄市総合計画後期基本計画と整合性を図りながら、市債発行の抑制及び債務負担の計画的な解消に努め、比率の低減を図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rPh sb="37" eb="38">
      <t>ダイ</t>
    </rPh>
    <rPh sb="39" eb="40">
      <t>キ</t>
    </rPh>
    <rPh sb="40" eb="43">
      <t>ビバイシ</t>
    </rPh>
    <rPh sb="43" eb="45">
      <t>ソウゴウ</t>
    </rPh>
    <rPh sb="45" eb="47">
      <t>ケイカク</t>
    </rPh>
    <rPh sb="47" eb="49">
      <t>コウキ</t>
    </rPh>
    <rPh sb="49" eb="51">
      <t>キホン</t>
    </rPh>
    <rPh sb="51" eb="53">
      <t>ケイカク</t>
    </rPh>
    <rPh sb="54" eb="57">
      <t>セイゴウセイ</t>
    </rPh>
    <rPh sb="58" eb="59">
      <t>ハカ</t>
    </rPh>
    <rPh sb="64" eb="66">
      <t>シサイ</t>
    </rPh>
    <rPh sb="66" eb="68">
      <t>ハッコウ</t>
    </rPh>
    <rPh sb="69" eb="71">
      <t>ヨクセイ</t>
    </rPh>
    <rPh sb="71" eb="72">
      <t>オヨ</t>
    </rPh>
    <rPh sb="73" eb="75">
      <t>サイム</t>
    </rPh>
    <rPh sb="75" eb="77">
      <t>フタン</t>
    </rPh>
    <rPh sb="78" eb="81">
      <t>ケイカクテキ</t>
    </rPh>
    <rPh sb="82" eb="84">
      <t>カイショウ</t>
    </rPh>
    <rPh sb="85" eb="86">
      <t>ツト</t>
    </rPh>
    <rPh sb="88" eb="90">
      <t>ヒリツ</t>
    </rPh>
    <rPh sb="91" eb="93">
      <t>テイゲン</t>
    </rPh>
    <rPh sb="94" eb="95">
      <t>ハカ</t>
    </rPh>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</si>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</sst>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527-4ACB-A81D-82B3984AF3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73555</c:v>
                </c:pt>
                <c:pt idx="1">
                  <c:v>57104</c:v>
                </c:pt>
                <c:pt idx="2">
                  <c:v>43250</c:v>
                </c:pt>
                <c:pt idx="3">
                  <c:v>36671</c:v>
                </c:pt>
                <c:pt idx="4">
                  <c:v>42522</c:v>
                </c:pt>
              </c:numCache>
            </c:numRef>
          </c:val>
          <c:smooth val="0"/>
          <c:extLst>
            <c:ext xmlns:c16="http://schemas.microsoft.com/office/drawing/2014/chart" uri="{C3380CC4-5D6E-409C-BE32-E72D297353CC}">
              <c16:uniqueId val="{00000001-9527-4ACB-A81D-82B3984AF3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2.2999999999999998</c:v>
                </c:pt>
                <c:pt idx="1">
                  <c:v>6.11</c:v>
                </c:pt>
                <c:pt idx="2">
                  <c:v>4.8600000000000003</c:v>
                </c:pt>
                <c:pt idx="3">
                  <c:v>0.1</c:v>
                </c:pt>
                <c:pt idx="4">
                  <c:v>1.08</c:v>
                </c:pt>
              </c:numCache>
            </c:numRef>
          </c:val>
          <c:extLst>
            <c:ext xmlns:c16="http://schemas.microsoft.com/office/drawing/2014/chart" uri="{C3380CC4-5D6E-409C-BE32-E72D297353CC}">
              <c16:uniqueId val="{00000000-C695-49C7-94C4-326C2A6605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c:v>
                </c:pt>
                <c:pt idx="1">
                  <c:v>5.05</c:v>
                </c:pt>
                <c:pt idx="2">
                  <c:v>8.64</c:v>
                </c:pt>
                <c:pt idx="3">
                  <c:v>9.99</c:v>
                </c:pt>
                <c:pt idx="4">
                  <c:v>10.11</c:v>
                </c:pt>
              </c:numCache>
            </c:numRef>
          </c:val>
          <c:extLst>
            <c:ext xmlns:c16="http://schemas.microsoft.com/office/drawing/2014/chart" uri="{C3380CC4-5D6E-409C-BE32-E72D297353CC}">
              <c16:uniqueId val="{00000001-C695-49C7-94C4-326C2A6605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-2.2000000000000002</c:v>
                </c:pt>
                <c:pt idx="1">
                  <c:v>5</c:v>
                </c:pt>
                <c:pt idx="2">
                  <c:v>1.63</c:v>
                </c:pt>
                <c:pt idx="3">
                  <c:v>-3.64</c:v>
                </c:pt>
                <c:pt idx="4">
                  <c:v>1.04</c:v>
                </c:pt>
              </c:numCache>
            </c:numRef>
          </c:val>
          <c:smooth val="0"/>
          <c:extLst>
            <c:ext xmlns:c16="http://schemas.microsoft.com/office/drawing/2014/chart" uri="{C3380CC4-5D6E-409C-BE32-E72D297353CC}">
              <c16:uniqueId val="{00000002-C695-49C7-94C4-326C2A6605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27-4DC6-8245-2A2420208F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7-4DC6-8245-2A2420208FEA}"/>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27-4DC6-8245-2A2420208FEA}"/>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027-4DC6-8245-2A2420208FEA}"/>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C027-4DC6-8245-2A2420208FEA}"/>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0.74</c:v>
                </c:pt>
                <c:pt idx="4">
                  <c:v>#N/A</c:v>
                </c:pt>
                <c:pt idx="5">
                  <c:v>1.17</c:v>
                </c:pt>
                <c:pt idx="6">
                  <c:v>#N/A</c:v>
                </c:pt>
                <c:pt idx="7">
                  <c:v>0.54</c:v>
                </c:pt>
                <c:pt idx="8">
                  <c:v>#N/A</c:v>
                </c:pt>
                <c:pt idx="9">
                  <c:v>0.59</c:v>
                </c:pt>
              </c:numCache>
            </c:numRef>
          </c:val>
          <c:extLst>
            <c:ext xmlns:c16="http://schemas.microsoft.com/office/drawing/2014/chart" uri="{C3380CC4-5D6E-409C-BE32-E72D297353CC}">
              <c16:uniqueId val="{00000005-C027-4DC6-8245-2A2420208FE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2.29</c:v>
                </c:pt>
                <c:pt idx="2">
                  <c:v>#N/A</c:v>
                </c:pt>
                <c:pt idx="3">
                  <c:v>6.11</c:v>
                </c:pt>
                <c:pt idx="4">
                  <c:v>#N/A</c:v>
                </c:pt>
                <c:pt idx="5">
                  <c:v>4.8600000000000003</c:v>
                </c:pt>
                <c:pt idx="6">
                  <c:v>#N/A</c:v>
                </c:pt>
                <c:pt idx="7">
                  <c:v>0.1</c:v>
                </c:pt>
                <c:pt idx="8">
                  <c:v>#N/A</c:v>
                </c:pt>
                <c:pt idx="9">
                  <c:v>1.08</c:v>
                </c:pt>
              </c:numCache>
            </c:numRef>
          </c:val>
          <c:extLst>
            <c:ext xmlns:c16="http://schemas.microsoft.com/office/drawing/2014/chart" uri="{C3380CC4-5D6E-409C-BE32-E72D297353CC}">
              <c16:uniqueId val="{00000006-C027-4DC6-8245-2A2420208FE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0.2</c:v>
                </c:pt>
                <c:pt idx="4">
                  <c:v>#N/A</c:v>
                </c:pt>
                <c:pt idx="5">
                  <c:v>0.74</c:v>
                </c:pt>
                <c:pt idx="6">
                  <c:v>#N/A</c:v>
                </c:pt>
                <c:pt idx="7">
                  <c:v>1.1399999999999999</c:v>
                </c:pt>
                <c:pt idx="8">
                  <c:v>#N/A</c:v>
                </c:pt>
                <c:pt idx="9">
                  <c:v>1.17</c:v>
                </c:pt>
              </c:numCache>
            </c:numRef>
          </c:val>
          <c:extLst>
            <c:ext xmlns:c16="http://schemas.microsoft.com/office/drawing/2014/chart" uri="{C3380CC4-5D6E-409C-BE32-E72D297353CC}">
              <c16:uniqueId val="{00000007-C027-4DC6-8245-2A2420208FEA}"/>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0.77</c:v>
                </c:pt>
                <c:pt idx="2">
                  <c:v>#N/A</c:v>
                </c:pt>
                <c:pt idx="3">
                  <c:v>0.53</c:v>
                </c:pt>
                <c:pt idx="4">
                  <c:v>#N/A</c:v>
                </c:pt>
                <c:pt idx="5">
                  <c:v>0.31</c:v>
                </c:pt>
                <c:pt idx="6">
                  <c:v>#N/A</c:v>
                </c:pt>
                <c:pt idx="7">
                  <c:v>0.38</c:v>
                </c:pt>
                <c:pt idx="8">
                  <c:v>#N/A</c:v>
                </c:pt>
                <c:pt idx="9">
                  <c:v>1.53</c:v>
                </c:pt>
              </c:numCache>
            </c:numRef>
          </c:val>
          <c:extLst>
            <c:ext xmlns:c16="http://schemas.microsoft.com/office/drawing/2014/chart" uri="{C3380CC4-5D6E-409C-BE32-E72D297353CC}">
              <c16:uniqueId val="{00000008-C027-4DC6-8245-2A2420208FE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2.8</c:v>
                </c:pt>
                <c:pt idx="1">
                  <c:v>#N/A</c:v>
                </c:pt>
                <c:pt idx="2">
                  <c:v>#N/A</c:v>
                </c:pt>
                <c:pt idx="3">
                  <c:v>1.46</c:v>
                </c:pt>
                <c:pt idx="4">
                  <c:v>#N/A</c:v>
                </c:pt>
                <c:pt idx="5">
                  <c:v>2.82</c:v>
                </c:pt>
                <c:pt idx="6">
                  <c:v>#N/A</c:v>
                </c:pt>
                <c:pt idx="7">
                  <c:v>3.6</c:v>
                </c:pt>
                <c:pt idx="8">
                  <c:v>#N/A</c:v>
                </c:pt>
                <c:pt idx="9">
                  <c:v>5.04</c:v>
                </c:pt>
              </c:numCache>
            </c:numRef>
          </c:val>
          <c:extLst>
            <c:ext xmlns:c16="http://schemas.microsoft.com/office/drawing/2014/chart" uri="{C3380CC4-5D6E-409C-BE32-E72D297353CC}">
              <c16:uniqueId val="{00000009-C027-4DC6-8245-2A2420208F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2146</c:v>
                </c:pt>
                <c:pt idx="5">
                  <c:v>2034</c:v>
                </c:pt>
                <c:pt idx="8">
                  <c:v>1834</c:v>
                </c:pt>
                <c:pt idx="11">
                  <c:v>1819</c:v>
                </c:pt>
                <c:pt idx="14">
                  <c:v>1821</c:v>
                </c:pt>
              </c:numCache>
            </c:numRef>
          </c:val>
          <c:extLst>
            <c:ext xmlns:c16="http://schemas.microsoft.com/office/drawing/2014/chart" uri="{C3380CC4-5D6E-409C-BE32-E72D297353CC}">
              <c16:uniqueId val="{00000000-9BD7-471B-853B-E4055BC7C1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3</c:v>
                </c:pt>
                <c:pt idx="6">
                  <c:v>1</c:v>
                </c:pt>
                <c:pt idx="9">
                  <c:v>0</c:v>
                </c:pt>
                <c:pt idx="12">
                  <c:v>0</c:v>
                </c:pt>
              </c:numCache>
            </c:numRef>
          </c:val>
          <c:extLst>
            <c:ext xmlns:c16="http://schemas.microsoft.com/office/drawing/2014/chart" uri="{C3380CC4-5D6E-409C-BE32-E72D297353CC}">
              <c16:uniqueId val="{00000001-9BD7-471B-853B-E4055BC7C1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228</c:v>
                </c:pt>
                <c:pt idx="3">
                  <c:v>29</c:v>
                </c:pt>
                <c:pt idx="6">
                  <c:v>27</c:v>
                </c:pt>
                <c:pt idx="9">
                  <c:v>29</c:v>
                </c:pt>
                <c:pt idx="12">
                  <c:v>28</c:v>
                </c:pt>
              </c:numCache>
            </c:numRef>
          </c:val>
          <c:extLst>
            <c:ext xmlns:c16="http://schemas.microsoft.com/office/drawing/2014/chart" uri="{C3380CC4-5D6E-409C-BE32-E72D297353CC}">
              <c16:uniqueId val="{00000002-9BD7-471B-853B-E4055BC7C1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D7-471B-853B-E4055BC7C1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820</c:v>
                </c:pt>
                <c:pt idx="3">
                  <c:v>814</c:v>
                </c:pt>
                <c:pt idx="6">
                  <c:v>693</c:v>
                </c:pt>
                <c:pt idx="9">
                  <c:v>704</c:v>
                </c:pt>
                <c:pt idx="12">
                  <c:v>711</c:v>
                </c:pt>
              </c:numCache>
            </c:numRef>
          </c:val>
          <c:extLst>
            <c:ext xmlns:c16="http://schemas.microsoft.com/office/drawing/2014/chart" uri="{C3380CC4-5D6E-409C-BE32-E72D297353CC}">
              <c16:uniqueId val="{00000004-9BD7-471B-853B-E4055BC7C1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D7-471B-853B-E4055BC7C1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D7-471B-853B-E4055BC7C1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2380</c:v>
                </c:pt>
                <c:pt idx="3">
                  <c:v>2267</c:v>
                </c:pt>
                <c:pt idx="6">
                  <c:v>2099</c:v>
                </c:pt>
                <c:pt idx="9">
                  <c:v>2081</c:v>
                </c:pt>
                <c:pt idx="12">
                  <c:v>2005</c:v>
                </c:pt>
              </c:numCache>
            </c:numRef>
          </c:val>
          <c:extLst>
            <c:ext xmlns:c16="http://schemas.microsoft.com/office/drawing/2014/chart" uri="{C3380CC4-5D6E-409C-BE32-E72D297353CC}">
              <c16:uniqueId val="{00000007-9BD7-471B-853B-E4055BC7C1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1283</c:v>
                </c:pt>
                <c:pt idx="2">
                  <c:v>#N/A</c:v>
                </c:pt>
                <c:pt idx="3">
                  <c:v>#N/A</c:v>
                </c:pt>
                <c:pt idx="4">
                  <c:v>1079</c:v>
                </c:pt>
                <c:pt idx="5">
                  <c:v>#N/A</c:v>
                </c:pt>
                <c:pt idx="6">
                  <c:v>#N/A</c:v>
                </c:pt>
                <c:pt idx="7">
                  <c:v>986</c:v>
                </c:pt>
                <c:pt idx="8">
                  <c:v>#N/A</c:v>
                </c:pt>
                <c:pt idx="9">
                  <c:v>#N/A</c:v>
                </c:pt>
                <c:pt idx="10">
                  <c:v>995</c:v>
                </c:pt>
                <c:pt idx="11">
                  <c:v>#N/A</c:v>
                </c:pt>
                <c:pt idx="12">
                  <c:v>#N/A</c:v>
                </c:pt>
                <c:pt idx="13">
                  <c:v>923</c:v>
                </c:pt>
                <c:pt idx="14">
                  <c:v>#N/A</c:v>
                </c:pt>
              </c:numCache>
            </c:numRef>
          </c:val>
          <c:smooth val="0"/>
          <c:extLst>
            <c:ext xmlns:c16="http://schemas.microsoft.com/office/drawing/2014/chart" uri="{C3380CC4-5D6E-409C-BE32-E72D297353CC}">
              <c16:uniqueId val="{00000008-9BD7-471B-853B-E4055BC7C1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17661</c:v>
                </c:pt>
                <c:pt idx="5">
                  <c:v>16892</c:v>
                </c:pt>
                <c:pt idx="8">
                  <c:v>16984</c:v>
                </c:pt>
                <c:pt idx="11">
                  <c:v>16419</c:v>
                </c:pt>
                <c:pt idx="14">
                  <c:v>15855</c:v>
                </c:pt>
              </c:numCache>
            </c:numRef>
          </c:val>
          <c:extLst>
            <c:ext xmlns:c16="http://schemas.microsoft.com/office/drawing/2014/chart" uri="{C3380CC4-5D6E-409C-BE32-E72D297353CC}">
              <c16:uniqueId val="{00000000-3CC3-45AC-8B39-153D1A4E9F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2430</c:v>
                </c:pt>
                <c:pt idx="5">
                  <c:v>2269</c:v>
                </c:pt>
                <c:pt idx="8">
                  <c:v>2200</c:v>
                </c:pt>
                <c:pt idx="11">
                  <c:v>2062</c:v>
                </c:pt>
                <c:pt idx="14">
                  <c:v>1894</c:v>
                </c:pt>
              </c:numCache>
            </c:numRef>
          </c:val>
          <c:extLst>
            <c:ext xmlns:c16="http://schemas.microsoft.com/office/drawing/2014/chart" uri="{C3380CC4-5D6E-409C-BE32-E72D297353CC}">
              <c16:uniqueId val="{00000001-3CC3-45AC-8B39-153D1A4E9F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599</c:v>
                </c:pt>
                <c:pt idx="5">
                  <c:v>714</c:v>
                </c:pt>
                <c:pt idx="8">
                  <c:v>1140</c:v>
                </c:pt>
                <c:pt idx="11">
                  <c:v>1289</c:v>
                </c:pt>
                <c:pt idx="14">
                  <c:v>1297</c:v>
                </c:pt>
              </c:numCache>
            </c:numRef>
          </c:val>
          <c:extLst>
            <c:ext xmlns:c16="http://schemas.microsoft.com/office/drawing/2014/chart" uri="{C3380CC4-5D6E-409C-BE32-E72D297353CC}">
              <c16:uniqueId val="{00000002-3CC3-45AC-8B39-153D1A4E9F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C3-45AC-8B39-153D1A4E9F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C3-45AC-8B39-153D1A4E9F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735</c:v>
                </c:pt>
                <c:pt idx="3">
                  <c:v>17</c:v>
                </c:pt>
                <c:pt idx="6">
                  <c:v>17</c:v>
                </c:pt>
                <c:pt idx="9">
                  <c:v>17</c:v>
                </c:pt>
                <c:pt idx="12">
                  <c:v>17</c:v>
                </c:pt>
              </c:numCache>
            </c:numRef>
          </c:val>
          <c:extLst>
            <c:ext xmlns:c16="http://schemas.microsoft.com/office/drawing/2014/chart" uri="{C3380CC4-5D6E-409C-BE32-E72D297353CC}">
              <c16:uniqueId val="{00000005-3CC3-45AC-8B39-153D1A4E9F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4163</c:v>
                </c:pt>
                <c:pt idx="3">
                  <c:v>4003</c:v>
                </c:pt>
                <c:pt idx="6">
                  <c:v>3902</c:v>
                </c:pt>
                <c:pt idx="9">
                  <c:v>3749</c:v>
                </c:pt>
                <c:pt idx="12">
                  <c:v>3609</c:v>
                </c:pt>
              </c:numCache>
            </c:numRef>
          </c:val>
          <c:extLst>
            <c:ext xmlns:c16="http://schemas.microsoft.com/office/drawing/2014/chart" uri="{C3380CC4-5D6E-409C-BE32-E72D297353CC}">
              <c16:uniqueId val="{00000006-3CC3-45AC-8B39-153D1A4E9F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C3-45AC-8B39-153D1A4E9F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10487</c:v>
                </c:pt>
                <c:pt idx="3">
                  <c:v>10036</c:v>
                </c:pt>
                <c:pt idx="6">
                  <c:v>9566</c:v>
                </c:pt>
                <c:pt idx="9">
                  <c:v>9254</c:v>
                </c:pt>
                <c:pt idx="12">
                  <c:v>8867</c:v>
                </c:pt>
              </c:numCache>
            </c:numRef>
          </c:val>
          <c:extLst>
            <c:ext xmlns:c16="http://schemas.microsoft.com/office/drawing/2014/chart" uri="{C3380CC4-5D6E-409C-BE32-E72D297353CC}">
              <c16:uniqueId val="{00000008-3CC3-45AC-8B39-153D1A4E9F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560</c:v>
                </c:pt>
                <c:pt idx="3">
                  <c:v>96</c:v>
                </c:pt>
                <c:pt idx="6">
                  <c:v>71</c:v>
                </c:pt>
                <c:pt idx="9">
                  <c:v>45</c:v>
                </c:pt>
                <c:pt idx="12">
                  <c:v>15</c:v>
                </c:pt>
              </c:numCache>
            </c:numRef>
          </c:val>
          <c:extLst>
            <c:ext xmlns:c16="http://schemas.microsoft.com/office/drawing/2014/chart" uri="{C3380CC4-5D6E-409C-BE32-E72D297353CC}">
              <c16:uniqueId val="{00000009-3CC3-45AC-8B39-153D1A4E9F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17836</c:v>
                </c:pt>
                <c:pt idx="3">
                  <c:v>18578</c:v>
                </c:pt>
                <c:pt idx="6">
                  <c:v>17695</c:v>
                </c:pt>
                <c:pt idx="9">
                  <c:v>16850</c:v>
                </c:pt>
                <c:pt idx="12">
                  <c:v>15984</c:v>
                </c:pt>
              </c:numCache>
            </c:numRef>
          </c:val>
          <c:extLst>
            <c:ext xmlns:c16="http://schemas.microsoft.com/office/drawing/2014/chart" uri="{C3380CC4-5D6E-409C-BE32-E72D297353CC}">
              <c16:uniqueId val="{0000000A-3CC3-45AC-8B39-153D1A4E9F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13090</c:v>
                </c:pt>
                <c:pt idx="2">
                  <c:v>#N/A</c:v>
                </c:pt>
                <c:pt idx="3">
                  <c:v>#N/A</c:v>
                </c:pt>
                <c:pt idx="4">
                  <c:v>12856</c:v>
                </c:pt>
                <c:pt idx="5">
                  <c:v>#N/A</c:v>
                </c:pt>
                <c:pt idx="6">
                  <c:v>#N/A</c:v>
                </c:pt>
                <c:pt idx="7">
                  <c:v>10927</c:v>
                </c:pt>
                <c:pt idx="8">
                  <c:v>#N/A</c:v>
                </c:pt>
                <c:pt idx="9">
                  <c:v>#N/A</c:v>
                </c:pt>
                <c:pt idx="10">
                  <c:v>10144</c:v>
                </c:pt>
                <c:pt idx="11">
                  <c:v>#N/A</c:v>
                </c:pt>
                <c:pt idx="12">
                  <c:v>#N/A</c:v>
                </c:pt>
                <c:pt idx="13">
                  <c:v>9446</c:v>
                </c:pt>
                <c:pt idx="14">
                  <c:v>#N/A</c:v>
                </c:pt>
              </c:numCache>
            </c:numRef>
          </c:val>
          <c:smooth val="0"/>
          <c:extLst>
            <c:ext xmlns:c16="http://schemas.microsoft.com/office/drawing/2014/chart" uri="{C3380CC4-5D6E-409C-BE32-E72D297353CC}">
              <c16:uniqueId val="{0000000B-3CC3-45AC-8B39-153D1A4E9F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757</c:v>
                </c:pt>
                <c:pt idx="1">
                  <c:v>860</c:v>
                </c:pt>
                <c:pt idx="2">
                  <c:v>866</c:v>
                </c:pt>
              </c:numCache>
            </c:numRef>
          </c:val>
          <c:extLst>
            <c:ext xmlns:c16="http://schemas.microsoft.com/office/drawing/2014/chart" uri="{C3380CC4-5D6E-409C-BE32-E72D297353CC}">
              <c16:uniqueId val="{00000000-D37F-479D-A724-9C623B1175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D37F-479D-A724-9C623B1175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727</c:v>
                </c:pt>
                <c:pt idx="1">
                  <c:v>779</c:v>
                </c:pt>
                <c:pt idx="2">
                  <c:v>838</c:v>
                </c:pt>
              </c:numCache>
            </c:numRef>
          </c:val>
          <c:extLst>
            <c:ext xmlns:c16="http://schemas.microsoft.com/office/drawing/2014/chart" uri="{C3380CC4-5D6E-409C-BE32-E72D297353CC}">
              <c16:uniqueId val="{00000002-D37F-479D-A724-9C623B1175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{4FAB5BDC-F963-4403-8B20-403E1876EE94}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86-4A74-8868-49AAF4ECCA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{D099D351-2676-4817-9251-F16B6AEF9524}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86-4A74-8868-49AAF4ECCA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{DCCCA81E-2ECD-44A2-A8B8-538054C25652}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86-4A74-8868-49AAF4ECCA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{A176E6D5-8822-4774-90FC-F66321D20E6B}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86-4A74-8868-49AAF4ECCA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{4C3610E1-854E-4A4D-8BFB-481777E94496}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86-4A74-8868-49AAF4ECCA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{ECEF42D5-F735-4174-92C8-4954ADF4D082}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86-4A74-8868-49AAF4ECCAE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{ECB42E25-F24C-423F-9EAE-C7862F88347E}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86-4A74-8868-49AAF4ECCA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{E9AB7C3A-749B-4691-ADE2-57B5FC498187}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86-4A74-8868-49AAF4ECCA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{B2431F1F-8458-4218-A9A1-2D31EB3EE864}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86-4A74-8868-49AAF4ECCA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61.7</c:v>
                </c:pt>
              </c:numCache>
            </c:numRef>
          </c:xVal>
          <c:yVal>
            <c:numRef>
              <c:f>公会計指標分析・財政指標組合せ分析表!$BP$51:$DC$51</c:f>
              <c:numCache>
                <c:formatCode>#,##0.0;"▲ "#,##0.0</c:formatCode>
                <c:ptCount val="40"/>
                <c:pt idx="16">
                  <c:v>152.5</c:v>
                </c:pt>
              </c:numCache>
            </c:numRef>
          </c:yVal>
          <c:smooth val="0"/>
          <c:extLst>
            <c:ext xmlns:c16="http://schemas.microsoft.com/office/drawing/2014/chart" uri="{C3380CC4-5D6E-409C-BE32-E72D297353CC}">
              <c16:uniqueId val="{00000009-1786-4A74-8868-49AAF4ECCA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{D08747A4-5389-42F0-BCB1-74457D32AD41}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86-4A74-8868-49AAF4ECCA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{A66FF6C6-998B-4B4B-8021-CAFF4A0DAEE9}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86-4A74-8868-49AAF4ECCA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{D4C5DEDC-1B7C-4C72-85C1-16410507AB39}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86-4A74-8868-49AAF4ECCA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{6EE70176-B4BB-4761-8E79-2ABAE6E06940}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86-4A74-8868-49AAF4ECCA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{98F6EAC1-A452-4A83-A885-0700534BB6FE}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86-4A74-8868-49AAF4ECCA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{1CCC0B63-1D46-4D13-B285-DADD81B29827}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86-4A74-8868-49AAF4ECCAE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{EA75CC14-79EE-492B-932B-EAFF39435241}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86-4A74-8868-49AAF4ECCA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{EFC33690-FC3A-4416-BC77-8EC8674D1102}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86-4A74-8868-49AAF4ECCA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{F1E1FBD2-CF0F-4358-808B-5C961A8B4F7D}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86-4A74-8868-49AAF4ECCA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c:ext xmlns:c16="http://schemas.microsoft.com/office/drawing/2014/chart" uri="{C3380CC4-5D6E-409C-BE32-E72D297353CC}">
              <c16:uniqueId val="{00000013-1786-4A74-8868-49AAF4ECCAE8}"/>
            </c:ext>
          </c:extLst>
        </c:ser>
        <c:dLbls>
          <c:showLegendKey val="0"/>
          <c:showVal val="1"/>
          <c:showCatName val="0"/>
          <c:showSerName val="0"/>
          <c:showPercent val="0"/>
          <c:showBubbleSize val="0"/>
        </c:dLbls>
        <c:axId val="46179840"/>
        <c:axId val="46181760"/>
      </c:scatterChart>
      <c:valAx>
        <c:axId val="46179840"/>
        <c:scaling>
          <c:orientation val="minMax"/>
          <c:max val="62"/>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{800BF6AF-44EB-47F2-A7DA-172CC5B28497}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F4A-4500-9F85-E2666634D5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{E1FC25C4-65F7-4B13-99E9-BFC9C618EFB6}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A-4500-9F85-E2666634D5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{35892F51-2AA4-41D8-BFB2-745D483A6DD9}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A-4500-9F85-E2666634D5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{8A141A4A-95BF-4F7D-A7DC-09637C909DBB}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A-4500-9F85-E2666634D5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{2C4C41C1-ADEF-478F-8146-A28E83F0855C}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A-4500-9F85-E2666634D57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{52F5B312-5F29-4593-9285-EC2F184E574A}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F4A-4500-9F85-E2666634D57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{02E122DA-5402-4B12-B80A-16E40A974883}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F4A-4500-9F85-E2666634D57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{EB590FA7-30D8-43B7-A3C8-1F95B309307D}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F4A-4500-9F85-E2666634D57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{72AB0659-6BAF-486B-B01F-F9967025A5F9}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F4A-4500-9F85-E2666634D5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16.899999999999999</c:v>
                </c:pt>
                <c:pt idx="16">
                  <c:v>15.2</c:v>
                </c:pt>
                <c:pt idx="24">
                  <c:v>14.1</c:v>
                </c:pt>
                <c:pt idx="32">
                  <c:v>13.7</c:v>
                </c:pt>
              </c:numCache>
            </c:numRef>
          </c:xVal>
          <c:yVal>
            <c:numRef>
              <c:f>公会計指標分析・財政指標組合せ分析表!$BP$73:$DC$73</c:f>
              <c:numCache>
                <c:formatCode>#,##0.0;"▲ "#,##0.0</c:formatCode>
                <c:ptCount val="40"/>
                <c:pt idx="0">
                  <c:v>181.1</c:v>
                </c:pt>
                <c:pt idx="8">
                  <c:v>170.9</c:v>
                </c:pt>
                <c:pt idx="16">
                  <c:v>152.5</c:v>
                </c:pt>
                <c:pt idx="24">
                  <c:v>144.5</c:v>
                </c:pt>
                <c:pt idx="32">
                  <c:v>135.9</c:v>
                </c:pt>
              </c:numCache>
            </c:numRef>
          </c:yVal>
          <c:smooth val="0"/>
          <c:extLst>
            <c:ext xmlns:c16="http://schemas.microsoft.com/office/drawing/2014/chart" uri="{C3380CC4-5D6E-409C-BE32-E72D297353CC}">
              <c16:uniqueId val="{00000009-2F4A-4500-9F85-E2666634D5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{68A4E56D-C32C-473D-B9D7-5E64F7160C54}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F4A-4500-9F85-E2666634D5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{1180725C-1645-4A6E-8DBF-8A3F27600BD1}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A-4500-9F85-E2666634D5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{104145E0-7472-4874-92B3-604B53661BAE}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A-4500-9F85-E2666634D5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{5F01C598-1AD8-499F-B8F0-9C84328BE61D}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A-4500-9F85-E2666634D5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{B58371BB-094A-4145-9624-AF5919DAC520}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A-4500-9F85-E2666634D57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{BCC05378-F473-4285-93F5-2C120A91EBAD}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F4A-4500-9F85-E2666634D573}"/>
                </c:ext>
              </c:extLst>
            </c:dLbl>
            <c:dLbl>
              <c:idx val="16"/>
              <c:layout>
                <c:manualLayout>
                  <c:x val="-2.608316332625739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{67748156-4CAA-43A9-B7C9-EC54121D3D51}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F4A-4500-9F85-E2666634D573}"/>
                </c:ext>
              </c:extLst>
            </c:dLbl>
            <c:dLbl>
              <c:idx val="24"/>
              <c:layout>
                <c:manualLayout>
                  <c:x val="-3.7312819911963904E-2"/>
                  <c:y val="-6.98667791852495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{8BA6E628-2BFE-41EA-AED5-FEE838806D10}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F4A-4500-9F85-E2666634D573}"/>
                </c:ext>
              </c:extLst>
            </c:dLbl>
            <c:dLbl>
              <c:idx val="32"/>
              <c:layout>
                <c:manualLayout>
                  <c:x val="-3.1697991619110633E-2"/>
                  <c:y val="-5.496651499033858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{1C1956C7-7CE4-4642-AF23-F4BDB9714627}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F4A-4500-9F85-E2666634D5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2F4A-4500-9F85-E2666634D573}"/>
            </c:ext>
          </c:extLst>
        </c:ser>
        <c:dLbls>
          <c:showLegendKey val="0"/>
          <c:showVal val="1"/>
          <c:showCatName val="0"/>
          <c:showSerName val="0"/>
          <c:showPercent val="0"/>
          <c:showBubbleSize val="0"/>
        </c:dLbls>
        <c:axId val="84219776"/>
        <c:axId val="84234240"/>
      </c:scatterChart>
      <c:valAx>
        <c:axId val="84219776"/>
        <c:scaling>
          <c:orientation val="minMax"/>
          <c:max val="19.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等に伴う基準財政需要額の減に対し、基準財政収入額は比較的緩やかな減少に留まっているため、近年は横ばいないし漸増で推移しているものの、依然として類似団体平均を大きく下回っており、地方財政計画をはじめとした国の制度等の動向に大きく左右される脆弱な構造となっている。こうした中にあっても安定した行財政運営を展開していくためには、引き続き市税の収納率向上対策を中心とした歳入の確保に努めるとともに、人件費や公債費といった固定的な経常経費の縮減により、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極めて硬直化した財政構造となっている。弾力的な財政運営に転換していくためには、第６期美唄市総合計画後期基本計画と整合性を図りつつ、適正な定員管理や普通建設事業の抑制により、人件費や公債費などの経常経費の縮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54791</xdr:rowOff>
    </xdr:from>
    <xdr:to>
      <xdr:col>23</xdr:col>
      <xdr:colOff>133350</xdr:colOff>
      <xdr:row>62</xdr:row>
      <xdr:rowOff>89263</xdr:rowOff>
    </xdr:to>
    <xdr:cxnSp macro="">
      <xdr:nvCxnSpPr>
        <xdr:cNvPr id="134" name="直線コネクタ 133"/>
        <xdr:cNvCxnSpPr/>
      </xdr:nvCxnSpPr>
      <xdr:spPr>
        <a:xfrm flipV="1">
          <a:off x="4114800" y="106846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122827</xdr:rowOff>
    </xdr:from>
    <xdr:to>
      <xdr:col>19</xdr:col>
      <xdr:colOff>133350</xdr:colOff>
      <xdr:row>62</xdr:row>
      <xdr:rowOff>89263</xdr:rowOff>
    </xdr:to>
    <xdr:cxnSp macro="">
      <xdr:nvCxnSpPr>
        <xdr:cNvPr id="137" name="直線コネクタ 136"/>
        <xdr:cNvCxnSpPr/>
      </xdr:nvCxnSpPr>
      <xdr:spPr>
        <a:xfrm>
          <a:off x="3225800" y="105812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61</xdr:row>
      <xdr:rowOff>122827</xdr:rowOff>
    </xdr:to>
    <xdr:cxnSp macro="">
      <xdr:nvCxnSpPr>
        <xdr:cNvPr id="140" name="直線コネクタ 139"/>
        <xdr:cNvCxnSpPr/>
      </xdr:nvCxnSpPr>
      <xdr:spPr>
        <a:xfrm>
          <a:off x="2336800" y="1036755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57331</xdr:rowOff>
    </xdr:to>
    <xdr:cxnSp macro="">
      <xdr:nvCxnSpPr>
        <xdr:cNvPr id="143" name="直線コネクタ 142"/>
        <xdr:cNvCxnSpPr/>
      </xdr:nvCxnSpPr>
      <xdr:spPr>
        <a:xfrm flipV="1">
          <a:off x="1447800" y="1036755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3" name="楕円 152"/>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147518</xdr:rowOff>
    </xdr:from>
    <xdr:ext cx="762000" cy="259045"/>
    <xdr:sp macro="" textlink="">
      <xdr:nvSpPr>
        <xdr:cNvPr id="154" name="財政構造の弾力性該当値テキスト"/>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38463</xdr:rowOff>
    </xdr:from>
    <xdr:to>
      <xdr:col>19</xdr:col>
      <xdr:colOff>184150</xdr:colOff>
      <xdr:row>62</xdr:row>
      <xdr:rowOff>140063</xdr:rowOff>
    </xdr:to>
    <xdr:sp macro="" textlink="">
      <xdr:nvSpPr>
        <xdr:cNvPr id="155" name="楕円 154"/>
        <xdr:cNvSpPr/>
      </xdr:nvSpPr>
      <xdr:spPr>
        <a:xfrm>
          <a:off x="4064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124840</xdr:rowOff>
    </xdr:from>
    <xdr:ext cx="736600" cy="259045"/>
    <xdr:sp macro="" textlink="">
      <xdr:nvSpPr>
        <xdr:cNvPr id="156" name="テキスト ボックス 155"/>
        <xdr:cNvSpPr txBox="1"/>
      </xdr:nvSpPr>
      <xdr:spPr>
        <a:xfrm>
          <a:off x="3733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7" name="楕円 156"/>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8" name="テキスト ボックス 157"/>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9" name="楕円 158"/>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60" name="テキスト ボックス 159"/>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1" name="楕円 160"/>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62" name="テキスト ボックス 161"/>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人件費・物件費・維持補修費は人口減の影響を含め、いずれも類似団体平均を上回っているため、各経費とも第６期美唄市総合計画後期基本計画や定員適正化計画等に基づき経費の削減を図る。</a:t>
          </a:r>
        </a:p>
        <a:p>
          <a:r>
            <a:rPr kumimoji="1" lang="ja-JP" altLang="en-US" sz="1300">
              <a:latin typeface="ＭＳ Ｐゴシック" panose="020B0600070205080204" pitchFamily="50" charset="-128"/>
              <a:ea typeface="ＭＳ Ｐゴシック" panose="020B0600070205080204" pitchFamily="50" charset="-128"/>
            </a:rPr>
            <a:t>なお、維持補修費については多額の除排雪経費を要することが類似団体平均を上回る主な要因である。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53829</xdr:rowOff>
    </xdr:from>
    <xdr:to>
      <xdr:col>23</xdr:col>
      <xdr:colOff>133350</xdr:colOff>
      <xdr:row>86</xdr:row>
      <xdr:rowOff>64790</xdr:rowOff>
    </xdr:to>
    <xdr:cxnSp macro="">
      <xdr:nvCxnSpPr>
        <xdr:cNvPr id="193" name="直線コネクタ 192"/>
        <xdr:cNvCxnSpPr/>
      </xdr:nvCxnSpPr>
      <xdr:spPr>
        <a:xfrm>
          <a:off x="4114800" y="14798529"/>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120766</xdr:rowOff>
    </xdr:from>
    <xdr:to>
      <xdr:col>19</xdr:col>
      <xdr:colOff>133350</xdr:colOff>
      <xdr:row>86</xdr:row>
      <xdr:rowOff>53829</xdr:rowOff>
    </xdr:to>
    <xdr:cxnSp macro="">
      <xdr:nvCxnSpPr>
        <xdr:cNvPr id="196" name="直線コネクタ 195"/>
        <xdr:cNvCxnSpPr/>
      </xdr:nvCxnSpPr>
      <xdr:spPr>
        <a:xfrm>
          <a:off x="3225800" y="14694016"/>
          <a:ext cx="889000" cy="10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84595</xdr:rowOff>
    </xdr:from>
    <xdr:to>
      <xdr:col>15</xdr:col>
      <xdr:colOff>82550</xdr:colOff>
      <xdr:row>85</xdr:row>
      <xdr:rowOff>120766</xdr:rowOff>
    </xdr:to>
    <xdr:cxnSp macro="">
      <xdr:nvCxnSpPr>
        <xdr:cNvPr id="199" name="直線コネクタ 198"/>
        <xdr:cNvCxnSpPr/>
      </xdr:nvCxnSpPr>
      <xdr:spPr>
        <a:xfrm>
          <a:off x="2336800" y="14657845"/>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165303</xdr:rowOff>
    </xdr:from>
    <xdr:to>
      <xdr:col>11</xdr:col>
      <xdr:colOff>31750</xdr:colOff>
      <xdr:row>85</xdr:row>
      <xdr:rowOff>84595</xdr:rowOff>
    </xdr:to>
    <xdr:cxnSp macro="">
      <xdr:nvCxnSpPr>
        <xdr:cNvPr id="202" name="直線コネクタ 201"/>
        <xdr:cNvCxnSpPr/>
      </xdr:nvCxnSpPr>
      <xdr:spPr>
        <a:xfrm>
          <a:off x="1447800" y="14567103"/>
          <a:ext cx="889000" cy="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13990</xdr:rowOff>
    </xdr:from>
    <xdr:to>
      <xdr:col>23</xdr:col>
      <xdr:colOff>184150</xdr:colOff>
      <xdr:row>86</xdr:row>
      <xdr:rowOff>115590</xdr:rowOff>
    </xdr:to>
    <xdr:sp macro="" textlink="">
      <xdr:nvSpPr>
        <xdr:cNvPr id="212" name="楕円 211"/>
        <xdr:cNvSpPr/>
      </xdr:nvSpPr>
      <xdr:spPr>
        <a:xfrm>
          <a:off x="4902200" y="147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157517</xdr:rowOff>
    </xdr:from>
    <xdr:ext cx="762000" cy="259045"/>
    <xdr:sp macro="" textlink="">
      <xdr:nvSpPr>
        <xdr:cNvPr id="213" name="人件費・物件費等の状況該当値テキスト"/>
        <xdr:cNvSpPr txBox="1"/>
      </xdr:nvSpPr>
      <xdr:spPr>
        <a:xfrm>
          <a:off x="5041900" y="1473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3029</xdr:rowOff>
    </xdr:from>
    <xdr:to>
      <xdr:col>19</xdr:col>
      <xdr:colOff>184150</xdr:colOff>
      <xdr:row>86</xdr:row>
      <xdr:rowOff>104629</xdr:rowOff>
    </xdr:to>
    <xdr:sp macro="" textlink="">
      <xdr:nvSpPr>
        <xdr:cNvPr id="214" name="楕円 213"/>
        <xdr:cNvSpPr/>
      </xdr:nvSpPr>
      <xdr:spPr>
        <a:xfrm>
          <a:off x="4064000" y="147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89406</xdr:rowOff>
    </xdr:from>
    <xdr:ext cx="736600" cy="259045"/>
    <xdr:sp macro="" textlink="">
      <xdr:nvSpPr>
        <xdr:cNvPr id="215" name="テキスト ボックス 214"/>
        <xdr:cNvSpPr txBox="1"/>
      </xdr:nvSpPr>
      <xdr:spPr>
        <a:xfrm>
          <a:off x="3733800" y="1483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69966</xdr:rowOff>
    </xdr:from>
    <xdr:to>
      <xdr:col>15</xdr:col>
      <xdr:colOff>133350</xdr:colOff>
      <xdr:row>86</xdr:row>
      <xdr:rowOff>116</xdr:rowOff>
    </xdr:to>
    <xdr:sp macro="" textlink="">
      <xdr:nvSpPr>
        <xdr:cNvPr id="216" name="楕円 215"/>
        <xdr:cNvSpPr/>
      </xdr:nvSpPr>
      <xdr:spPr>
        <a:xfrm>
          <a:off x="3175000" y="146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156343</xdr:rowOff>
    </xdr:from>
    <xdr:ext cx="762000" cy="259045"/>
    <xdr:sp macro="" textlink="">
      <xdr:nvSpPr>
        <xdr:cNvPr id="217" name="テキスト ボックス 216"/>
        <xdr:cNvSpPr txBox="1"/>
      </xdr:nvSpPr>
      <xdr:spPr>
        <a:xfrm>
          <a:off x="2844800" y="1472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33795</xdr:rowOff>
    </xdr:from>
    <xdr:to>
      <xdr:col>11</xdr:col>
      <xdr:colOff>82550</xdr:colOff>
      <xdr:row>85</xdr:row>
      <xdr:rowOff>135395</xdr:rowOff>
    </xdr:to>
    <xdr:sp macro="" textlink="">
      <xdr:nvSpPr>
        <xdr:cNvPr id="218" name="楕円 217"/>
        <xdr:cNvSpPr/>
      </xdr:nvSpPr>
      <xdr:spPr>
        <a:xfrm>
          <a:off x="2286000" y="146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120172</xdr:rowOff>
    </xdr:from>
    <xdr:ext cx="762000" cy="259045"/>
    <xdr:sp macro="" textlink="">
      <xdr:nvSpPr>
        <xdr:cNvPr id="219" name="テキスト ボックス 218"/>
        <xdr:cNvSpPr txBox="1"/>
      </xdr:nvSpPr>
      <xdr:spPr>
        <a:xfrm>
          <a:off x="1955800" y="1469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114503</xdr:rowOff>
    </xdr:from>
    <xdr:to>
      <xdr:col>7</xdr:col>
      <xdr:colOff>31750</xdr:colOff>
      <xdr:row>85</xdr:row>
      <xdr:rowOff>44653</xdr:rowOff>
    </xdr:to>
    <xdr:sp macro="" textlink="">
      <xdr:nvSpPr>
        <xdr:cNvPr id="220" name="楕円 219"/>
        <xdr:cNvSpPr/>
      </xdr:nvSpPr>
      <xdr:spPr>
        <a:xfrm>
          <a:off x="1397000" y="145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29430</xdr:rowOff>
    </xdr:from>
    <xdr:ext cx="762000" cy="259045"/>
    <xdr:sp macro="" textlink="">
      <xdr:nvSpPr>
        <xdr:cNvPr id="221" name="テキスト ボックス 220"/>
        <xdr:cNvSpPr txBox="1"/>
      </xdr:nvSpPr>
      <xdr:spPr>
        <a:xfrm>
          <a:off x="1066800" y="1460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年度に比率が上昇した要因は、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年度から実施していた給与の独自削減について、財政健全化計画終了に伴い見直しをしたことによるものである。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7" name="直線コネクタ 256"/>
        <xdr:cNvCxnSpPr/>
      </xdr:nvCxnSpPr>
      <xdr:spPr>
        <a:xfrm flipV="1">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101600</xdr:rowOff>
    </xdr:to>
    <xdr:cxnSp macro="">
      <xdr:nvCxnSpPr>
        <xdr:cNvPr id="260" name="直線コネクタ 259"/>
        <xdr:cNvCxnSpPr/>
      </xdr:nvCxnSpPr>
      <xdr:spPr>
        <a:xfrm>
          <a:off x="15290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86</xdr:row>
      <xdr:rowOff>78618</xdr:rowOff>
    </xdr:to>
    <xdr:cxnSp macro="">
      <xdr:nvCxnSpPr>
        <xdr:cNvPr id="263" name="直線コネクタ 262"/>
        <xdr:cNvCxnSpPr/>
      </xdr:nvCxnSpPr>
      <xdr:spPr>
        <a:xfrm>
          <a:off x="14401800" y="14317738"/>
          <a:ext cx="889000" cy="5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6048</xdr:rowOff>
    </xdr:from>
    <xdr:to>
      <xdr:col>68</xdr:col>
      <xdr:colOff>152400</xdr:colOff>
      <xdr:row>83</xdr:row>
      <xdr:rowOff>87388</xdr:rowOff>
    </xdr:to>
    <xdr:cxnSp macro="">
      <xdr:nvCxnSpPr>
        <xdr:cNvPr id="266" name="直線コネクタ 265"/>
        <xdr:cNvCxnSpPr/>
      </xdr:nvCxnSpPr>
      <xdr:spPr>
        <a:xfrm>
          <a:off x="13512800" y="14064948"/>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7"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2" name="楕円 281"/>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3" name="テキスト ボックス 28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126698</xdr:rowOff>
    </xdr:from>
    <xdr:to>
      <xdr:col>64</xdr:col>
      <xdr:colOff>152400</xdr:colOff>
      <xdr:row>82</xdr:row>
      <xdr:rowOff>56848</xdr:rowOff>
    </xdr:to>
    <xdr:sp macro="" textlink="">
      <xdr:nvSpPr>
        <xdr:cNvPr id="284" name="楕円 283"/>
        <xdr:cNvSpPr/>
      </xdr:nvSpPr>
      <xdr:spPr>
        <a:xfrm>
          <a:off x="13462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67025</xdr:rowOff>
    </xdr:from>
    <xdr:ext cx="762000" cy="259045"/>
    <xdr:sp macro="" textlink="">
      <xdr:nvSpPr>
        <xdr:cNvPr id="285" name="テキスト ボックス 284"/>
        <xdr:cNvSpPr txBox="1"/>
      </xdr:nvSpPr>
      <xdr:spPr>
        <a:xfrm>
          <a:off x="13131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が、人口の急速な減少により、人口千人当たりの職員数は類似団体との比較においても平均を上回っている。また、消防職員を広域化せず市で任用していることも平均を上回る要因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100270</xdr:rowOff>
    </xdr:from>
    <xdr:to>
      <xdr:col>81</xdr:col>
      <xdr:colOff>44450</xdr:colOff>
      <xdr:row>64</xdr:row>
      <xdr:rowOff>104866</xdr:rowOff>
    </xdr:to>
    <xdr:cxnSp macro="">
      <xdr:nvCxnSpPr>
        <xdr:cNvPr id="322" name="直線コネクタ 321"/>
        <xdr:cNvCxnSpPr/>
      </xdr:nvCxnSpPr>
      <xdr:spPr>
        <a:xfrm>
          <a:off x="16179800" y="1107307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100270</xdr:rowOff>
    </xdr:to>
    <xdr:cxnSp macro="">
      <xdr:nvCxnSpPr>
        <xdr:cNvPr id="325" name="直線コネクタ 324"/>
        <xdr:cNvCxnSpPr/>
      </xdr:nvCxnSpPr>
      <xdr:spPr>
        <a:xfrm>
          <a:off x="15290800" y="1104434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30178</xdr:rowOff>
    </xdr:from>
    <xdr:to>
      <xdr:col>72</xdr:col>
      <xdr:colOff>203200</xdr:colOff>
      <xdr:row>64</xdr:row>
      <xdr:rowOff>71544</xdr:rowOff>
    </xdr:to>
    <xdr:cxnSp macro="">
      <xdr:nvCxnSpPr>
        <xdr:cNvPr id="328" name="直線コネクタ 327"/>
        <xdr:cNvCxnSpPr/>
      </xdr:nvCxnSpPr>
      <xdr:spPr>
        <a:xfrm>
          <a:off x="14401800" y="110029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9495</xdr:rowOff>
    </xdr:from>
    <xdr:to>
      <xdr:col>68</xdr:col>
      <xdr:colOff>152400</xdr:colOff>
      <xdr:row>64</xdr:row>
      <xdr:rowOff>30178</xdr:rowOff>
    </xdr:to>
    <xdr:cxnSp macro="">
      <xdr:nvCxnSpPr>
        <xdr:cNvPr id="331" name="直線コネクタ 330"/>
        <xdr:cNvCxnSpPr/>
      </xdr:nvCxnSpPr>
      <xdr:spPr>
        <a:xfrm>
          <a:off x="13512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49470</xdr:rowOff>
    </xdr:from>
    <xdr:to>
      <xdr:col>77</xdr:col>
      <xdr:colOff>95250</xdr:colOff>
      <xdr:row>64</xdr:row>
      <xdr:rowOff>151070</xdr:rowOff>
    </xdr:to>
    <xdr:sp macro="" textlink="">
      <xdr:nvSpPr>
        <xdr:cNvPr id="343" name="楕円 342"/>
        <xdr:cNvSpPr/>
      </xdr:nvSpPr>
      <xdr:spPr>
        <a:xfrm>
          <a:off x="16129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135847</xdr:rowOff>
    </xdr:from>
    <xdr:ext cx="736600" cy="259045"/>
    <xdr:sp macro="" textlink="">
      <xdr:nvSpPr>
        <xdr:cNvPr id="344" name="テキスト ボックス 343"/>
        <xdr:cNvSpPr txBox="1"/>
      </xdr:nvSpPr>
      <xdr:spPr>
        <a:xfrm>
          <a:off x="15798800" y="111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5" name="楕円 344"/>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6" name="テキスト ボックス 345"/>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150828</xdr:rowOff>
    </xdr:from>
    <xdr:to>
      <xdr:col>68</xdr:col>
      <xdr:colOff>203200</xdr:colOff>
      <xdr:row>64</xdr:row>
      <xdr:rowOff>80978</xdr:rowOff>
    </xdr:to>
    <xdr:sp macro="" textlink="">
      <xdr:nvSpPr>
        <xdr:cNvPr id="347" name="楕円 346"/>
        <xdr:cNvSpPr/>
      </xdr:nvSpPr>
      <xdr:spPr>
        <a:xfrm>
          <a:off x="14351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65755</xdr:rowOff>
    </xdr:from>
    <xdr:ext cx="762000" cy="259045"/>
    <xdr:sp macro="" textlink="">
      <xdr:nvSpPr>
        <xdr:cNvPr id="348" name="テキスト ボックス 347"/>
        <xdr:cNvSpPr txBox="1"/>
      </xdr:nvSpPr>
      <xdr:spPr>
        <a:xfrm>
          <a:off x="14020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130145</xdr:rowOff>
    </xdr:from>
    <xdr:to>
      <xdr:col>64</xdr:col>
      <xdr:colOff>152400</xdr:colOff>
      <xdr:row>64</xdr:row>
      <xdr:rowOff>60295</xdr:rowOff>
    </xdr:to>
    <xdr:sp macro="" textlink="">
      <xdr:nvSpPr>
        <xdr:cNvPr id="349" name="楕円 348"/>
        <xdr:cNvSpPr/>
      </xdr:nvSpPr>
      <xdr:spPr>
        <a:xfrm>
          <a:off x="13462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45072</xdr:rowOff>
    </xdr:from>
    <xdr:ext cx="762000" cy="259045"/>
    <xdr:sp macro="" textlink="">
      <xdr:nvSpPr>
        <xdr:cNvPr id="350" name="テキスト ボックス 349"/>
        <xdr:cNvSpPr txBox="1"/>
      </xdr:nvSpPr>
      <xdr:spPr>
        <a:xfrm>
          <a:off x="13131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上記将来負担比率の分析同様、過去の多大な公共投資の実施により類似団体平均を上回っているが、地方債の新規発行抑制に努めたことから比率も改善し、類似団体平均に迫りつつある。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今後も、第６期美唄市総合計画後期基本計画と整合性を図りながら、引き続き建設事業の重点による公債費の抑制に努める。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112501</xdr:rowOff>
    </xdr:from>
    <xdr:to>
      <xdr:col>81</xdr:col>
      <xdr:colOff>44450</xdr:colOff>
      <xdr:row>37</xdr:row>
      <xdr:rowOff>120544</xdr:rowOff>
    </xdr:to>
    <xdr:cxnSp macro="">
      <xdr:nvCxnSpPr>
        <xdr:cNvPr id="384" name="直線コネクタ 383"/>
        <xdr:cNvCxnSpPr/>
      </xdr:nvCxnSpPr>
      <xdr:spPr>
        <a:xfrm flipV="1">
          <a:off x="16179800" y="645615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142663</xdr:rowOff>
    </xdr:to>
    <xdr:cxnSp macro="">
      <xdr:nvCxnSpPr>
        <xdr:cNvPr id="387" name="直線コネクタ 386"/>
        <xdr:cNvCxnSpPr/>
      </xdr:nvCxnSpPr>
      <xdr:spPr>
        <a:xfrm flipV="1">
          <a:off x="15290800" y="64641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38</xdr:row>
      <xdr:rowOff>5397</xdr:rowOff>
    </xdr:to>
    <xdr:cxnSp macro="">
      <xdr:nvCxnSpPr>
        <xdr:cNvPr id="390" name="直線コネクタ 389"/>
        <xdr:cNvCxnSpPr/>
      </xdr:nvCxnSpPr>
      <xdr:spPr>
        <a:xfrm flipV="1">
          <a:off x="14401800" y="64863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5397</xdr:rowOff>
    </xdr:from>
    <xdr:to>
      <xdr:col>68</xdr:col>
      <xdr:colOff>152400</xdr:colOff>
      <xdr:row>38</xdr:row>
      <xdr:rowOff>47625</xdr:rowOff>
    </xdr:to>
    <xdr:cxnSp macro="">
      <xdr:nvCxnSpPr>
        <xdr:cNvPr id="393" name="直線コネクタ 392"/>
        <xdr:cNvCxnSpPr/>
      </xdr:nvCxnSpPr>
      <xdr:spPr>
        <a:xfrm flipV="1">
          <a:off x="13512800" y="652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3" name="楕円 402"/>
        <xdr:cNvSpPr/>
      </xdr:nvSpPr>
      <xdr:spPr>
        <a:xfrm>
          <a:off x="169672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4" name="公債費負担の状況該当値テキスト"/>
        <xdr:cNvSpPr txBox="1"/>
      </xdr:nvSpPr>
      <xdr:spPr>
        <a:xfrm>
          <a:off x="17106900" y="63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5" name="楕円 404"/>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6" name="テキスト ボックス 405"/>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7" name="楕円 406"/>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6790</xdr:rowOff>
    </xdr:from>
    <xdr:ext cx="762000" cy="259045"/>
    <xdr:sp macro="" textlink="">
      <xdr:nvSpPr>
        <xdr:cNvPr id="408" name="テキスト ボックス 407"/>
        <xdr:cNvSpPr txBox="1"/>
      </xdr:nvSpPr>
      <xdr:spPr>
        <a:xfrm>
          <a:off x="14909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126047</xdr:rowOff>
    </xdr:from>
    <xdr:to>
      <xdr:col>68</xdr:col>
      <xdr:colOff>203200</xdr:colOff>
      <xdr:row>38</xdr:row>
      <xdr:rowOff>56197</xdr:rowOff>
    </xdr:to>
    <xdr:sp macro="" textlink="">
      <xdr:nvSpPr>
        <xdr:cNvPr id="409" name="楕円 408"/>
        <xdr:cNvSpPr/>
      </xdr:nvSpPr>
      <xdr:spPr>
        <a:xfrm>
          <a:off x="14351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40974</xdr:rowOff>
    </xdr:from>
    <xdr:ext cx="762000" cy="259045"/>
    <xdr:sp macro="" textlink="">
      <xdr:nvSpPr>
        <xdr:cNvPr id="410" name="テキスト ボックス 409"/>
        <xdr:cNvSpPr txBox="1"/>
      </xdr:nvSpPr>
      <xdr:spPr>
        <a:xfrm>
          <a:off x="14020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168275</xdr:rowOff>
    </xdr:from>
    <xdr:to>
      <xdr:col>64</xdr:col>
      <xdr:colOff>152400</xdr:colOff>
      <xdr:row>38</xdr:row>
      <xdr:rowOff>98425</xdr:rowOff>
    </xdr:to>
    <xdr:sp macro="" textlink="">
      <xdr:nvSpPr>
        <xdr:cNvPr id="411" name="楕円 410"/>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83202</xdr:rowOff>
    </xdr:from>
    <xdr:ext cx="762000" cy="259045"/>
    <xdr:sp macro="" textlink="">
      <xdr:nvSpPr>
        <xdr:cNvPr id="412" name="テキスト ボックス 411"/>
        <xdr:cNvSpPr txBox="1"/>
      </xdr:nvSpPr>
      <xdr:spPr>
        <a:xfrm>
          <a:off x="13131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バブル経済崩壊後、国の度重なる景気経済対策に呼応して実施した公共投資の拡大のほか、公営住宅や最終処分場の建設、下水道整備に対する繰出金の累増などにより、地方債残高等が類似団体平均を上回っている。また、国営土地改良整備事業の債務負担があることも比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しかしながら、定員適正化計画に基づく人員の削減や地方債の新規発行抑制に努めたことから、比率は改善傾向にあり、類似団体平均との差も埋まりつつある。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38481</xdr:rowOff>
    </xdr:from>
    <xdr:to>
      <xdr:col>81</xdr:col>
      <xdr:colOff>44450</xdr:colOff>
      <xdr:row>16</xdr:row>
      <xdr:rowOff>68126</xdr:rowOff>
    </xdr:to>
    <xdr:cxnSp macro="">
      <xdr:nvCxnSpPr>
        <xdr:cNvPr id="448" name="直線コネクタ 447"/>
        <xdr:cNvCxnSpPr/>
      </xdr:nvCxnSpPr>
      <xdr:spPr>
        <a:xfrm flipV="1">
          <a:off x="16179800" y="2781681"/>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68126</xdr:rowOff>
    </xdr:from>
    <xdr:to>
      <xdr:col>77</xdr:col>
      <xdr:colOff>44450</xdr:colOff>
      <xdr:row>16</xdr:row>
      <xdr:rowOff>95704</xdr:rowOff>
    </xdr:to>
    <xdr:cxnSp macro="">
      <xdr:nvCxnSpPr>
        <xdr:cNvPr id="451" name="直線コネクタ 450"/>
        <xdr:cNvCxnSpPr/>
      </xdr:nvCxnSpPr>
      <xdr:spPr>
        <a:xfrm flipV="1">
          <a:off x="15290800" y="281132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95704</xdr:rowOff>
    </xdr:from>
    <xdr:to>
      <xdr:col>72</xdr:col>
      <xdr:colOff>203200</xdr:colOff>
      <xdr:row>16</xdr:row>
      <xdr:rowOff>159131</xdr:rowOff>
    </xdr:to>
    <xdr:cxnSp macro="">
      <xdr:nvCxnSpPr>
        <xdr:cNvPr id="454" name="直線コネクタ 453"/>
        <xdr:cNvCxnSpPr/>
      </xdr:nvCxnSpPr>
      <xdr:spPr>
        <a:xfrm flipV="1">
          <a:off x="14401800" y="2838904"/>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159131</xdr:rowOff>
    </xdr:from>
    <xdr:to>
      <xdr:col>68</xdr:col>
      <xdr:colOff>152400</xdr:colOff>
      <xdr:row>17</xdr:row>
      <xdr:rowOff>22842</xdr:rowOff>
    </xdr:to>
    <xdr:cxnSp macro="">
      <xdr:nvCxnSpPr>
        <xdr:cNvPr id="457" name="直線コネクタ 456"/>
        <xdr:cNvCxnSpPr/>
      </xdr:nvCxnSpPr>
      <xdr:spPr>
        <a:xfrm flipV="1">
          <a:off x="13512800" y="2902331"/>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159131</xdr:rowOff>
    </xdr:from>
    <xdr:to>
      <xdr:col>81</xdr:col>
      <xdr:colOff>95250</xdr:colOff>
      <xdr:row>16</xdr:row>
      <xdr:rowOff>89281</xdr:rowOff>
    </xdr:to>
    <xdr:sp macro="" textlink="">
      <xdr:nvSpPr>
        <xdr:cNvPr id="467" name="楕円 466"/>
        <xdr:cNvSpPr/>
      </xdr:nvSpPr>
      <xdr:spPr>
        <a:xfrm>
          <a:off x="169672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131208</xdr:rowOff>
    </xdr:from>
    <xdr:ext cx="762000" cy="259045"/>
    <xdr:sp macro="" textlink="">
      <xdr:nvSpPr>
        <xdr:cNvPr id="468" name="将来負担の状況該当値テキスト"/>
        <xdr:cNvSpPr txBox="1"/>
      </xdr:nvSpPr>
      <xdr:spPr>
        <a:xfrm>
          <a:off x="17106900" y="270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17326</xdr:rowOff>
    </xdr:from>
    <xdr:to>
      <xdr:col>77</xdr:col>
      <xdr:colOff>95250</xdr:colOff>
      <xdr:row>16</xdr:row>
      <xdr:rowOff>118926</xdr:rowOff>
    </xdr:to>
    <xdr:sp macro="" textlink="">
      <xdr:nvSpPr>
        <xdr:cNvPr id="469" name="楕円 468"/>
        <xdr:cNvSpPr/>
      </xdr:nvSpPr>
      <xdr:spPr>
        <a:xfrm>
          <a:off x="16129000" y="27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103703</xdr:rowOff>
    </xdr:from>
    <xdr:ext cx="736600" cy="259045"/>
    <xdr:sp macro="" textlink="">
      <xdr:nvSpPr>
        <xdr:cNvPr id="470" name="テキスト ボックス 469"/>
        <xdr:cNvSpPr txBox="1"/>
      </xdr:nvSpPr>
      <xdr:spPr>
        <a:xfrm>
          <a:off x="15798800" y="284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44904</xdr:rowOff>
    </xdr:from>
    <xdr:to>
      <xdr:col>73</xdr:col>
      <xdr:colOff>44450</xdr:colOff>
      <xdr:row>16</xdr:row>
      <xdr:rowOff>146504</xdr:rowOff>
    </xdr:to>
    <xdr:sp macro="" textlink="">
      <xdr:nvSpPr>
        <xdr:cNvPr id="471" name="楕円 470"/>
        <xdr:cNvSpPr/>
      </xdr:nvSpPr>
      <xdr:spPr>
        <a:xfrm>
          <a:off x="15240000" y="27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131281</xdr:rowOff>
    </xdr:from>
    <xdr:ext cx="762000" cy="259045"/>
    <xdr:sp macro="" textlink="">
      <xdr:nvSpPr>
        <xdr:cNvPr id="472" name="テキスト ボックス 471"/>
        <xdr:cNvSpPr txBox="1"/>
      </xdr:nvSpPr>
      <xdr:spPr>
        <a:xfrm>
          <a:off x="14909800" y="287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108331</xdr:rowOff>
    </xdr:from>
    <xdr:to>
      <xdr:col>68</xdr:col>
      <xdr:colOff>203200</xdr:colOff>
      <xdr:row>17</xdr:row>
      <xdr:rowOff>38481</xdr:rowOff>
    </xdr:to>
    <xdr:sp macro="" textlink="">
      <xdr:nvSpPr>
        <xdr:cNvPr id="473" name="楕円 472"/>
        <xdr:cNvSpPr/>
      </xdr:nvSpPr>
      <xdr:spPr>
        <a:xfrm>
          <a:off x="14351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23258</xdr:rowOff>
    </xdr:from>
    <xdr:ext cx="762000" cy="259045"/>
    <xdr:sp macro="" textlink="">
      <xdr:nvSpPr>
        <xdr:cNvPr id="474" name="テキスト ボックス 473"/>
        <xdr:cNvSpPr txBox="1"/>
      </xdr:nvSpPr>
      <xdr:spPr>
        <a:xfrm>
          <a:off x="14020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143492</xdr:rowOff>
    </xdr:from>
    <xdr:to>
      <xdr:col>64</xdr:col>
      <xdr:colOff>152400</xdr:colOff>
      <xdr:row>17</xdr:row>
      <xdr:rowOff>73642</xdr:rowOff>
    </xdr:to>
    <xdr:sp macro="" textlink="">
      <xdr:nvSpPr>
        <xdr:cNvPr id="475" name="楕円 474"/>
        <xdr:cNvSpPr/>
      </xdr:nvSpPr>
      <xdr:spPr>
        <a:xfrm>
          <a:off x="13462000" y="28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58419</xdr:rowOff>
    </xdr:from>
    <xdr:ext cx="762000" cy="259045"/>
    <xdr:sp macro="" textlink="">
      <xdr:nvSpPr>
        <xdr:cNvPr id="476" name="テキスト ボックス 475"/>
        <xdr:cNvSpPr txBox="1"/>
      </xdr:nvSpPr>
      <xdr:spPr>
        <a:xfrm>
          <a:off x="13131800" y="29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年度以降、類似団体平均を上回る水準となっている。さらには、賃金（物件費）や公営企業への繰出金（人件費分）といった人件費に準ずる費用を合計した場合の人口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額は類似団体平均を大きく上回ることから、今後も第６期美唄市総合計画後期基本計画との整合性を図りながら職員の効率的な配置を行い、定員適正化計画等に基づき、職員数削減の推進を含めた人件費全体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161290</xdr:rowOff>
    </xdr:to>
    <xdr:cxnSp macro="">
      <xdr:nvCxnSpPr>
        <xdr:cNvPr id="64" name="直線コネクタ 63"/>
        <xdr:cNvCxnSpPr/>
      </xdr:nvCxnSpPr>
      <xdr:spPr>
        <a:xfrm flipV="1">
          <a:off x="3987800" y="6486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161290</xdr:rowOff>
    </xdr:to>
    <xdr:cxnSp macro="">
      <xdr:nvCxnSpPr>
        <xdr:cNvPr id="67" name="直線コネクタ 66"/>
        <xdr:cNvCxnSpPr/>
      </xdr:nvCxnSpPr>
      <xdr:spPr>
        <a:xfrm>
          <a:off x="3098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83566</xdr:rowOff>
    </xdr:to>
    <xdr:cxnSp macro="">
      <xdr:nvCxnSpPr>
        <xdr:cNvPr id="70" name="直線コネクタ 69"/>
        <xdr:cNvCxnSpPr/>
      </xdr:nvCxnSpPr>
      <xdr:spPr>
        <a:xfrm>
          <a:off x="2209800" y="63037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28702</xdr:rowOff>
    </xdr:to>
    <xdr:cxnSp macro="">
      <xdr:nvCxnSpPr>
        <xdr:cNvPr id="73" name="直線コネクタ 72"/>
        <xdr:cNvCxnSpPr/>
      </xdr:nvCxnSpPr>
      <xdr:spPr>
        <a:xfrm flipV="1">
          <a:off x="1320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等に伴う小規模修繕費の増加や燃料単価の高騰による光熱水費の増額により、類似団体平均と同程度の水準で上昇傾向にある。今後とも、第６期美唄市総合計画後期基本計画等に基づき事業の見直しや効率化を図り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102507</xdr:rowOff>
    </xdr:to>
    <xdr:cxnSp macro="">
      <xdr:nvCxnSpPr>
        <xdr:cNvPr id="127" name="直線コネクタ 126"/>
        <xdr:cNvCxnSpPr/>
      </xdr:nvCxnSpPr>
      <xdr:spPr>
        <a:xfrm>
          <a:off x="15671800" y="2951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37193</xdr:rowOff>
    </xdr:to>
    <xdr:cxnSp macro="">
      <xdr:nvCxnSpPr>
        <xdr:cNvPr id="130" name="直線コネクタ 129"/>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165100</xdr:rowOff>
    </xdr:to>
    <xdr:cxnSp macro="">
      <xdr:nvCxnSpPr>
        <xdr:cNvPr id="133" name="直線コネクタ 132"/>
        <xdr:cNvCxnSpPr/>
      </xdr:nvCxnSpPr>
      <xdr:spPr>
        <a:xfrm>
          <a:off x="13893800" y="279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78014</xdr:rowOff>
    </xdr:to>
    <xdr:cxnSp macro="">
      <xdr:nvCxnSpPr>
        <xdr:cNvPr id="136" name="直線コネクタ 135"/>
        <xdr:cNvCxnSpPr/>
      </xdr:nvCxnSpPr>
      <xdr:spPr>
        <a:xfrm flipV="1">
          <a:off x="13004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6" name="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49" name="テキスト ボックス 148"/>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3" name="テキスト ボックス 152"/>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高齢化率については全国平均を上回っているものの、高齢化とともに人口減少も進んでいることから、扶助費は類似団体平均と比較すると同等程度で推移している。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99785</xdr:rowOff>
    </xdr:to>
    <xdr:cxnSp macro="">
      <xdr:nvCxnSpPr>
        <xdr:cNvPr id="190" name="直線コネクタ 189"/>
        <xdr:cNvCxnSpPr/>
      </xdr:nvCxnSpPr>
      <xdr:spPr>
        <a:xfrm>
          <a:off x="3987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99785</xdr:rowOff>
    </xdr:to>
    <xdr:cxnSp macro="">
      <xdr:nvCxnSpPr>
        <xdr:cNvPr id="193" name="直線コネクタ 192"/>
        <xdr:cNvCxnSpPr/>
      </xdr:nvCxnSpPr>
      <xdr:spPr>
        <a:xfrm>
          <a:off x="3098800" y="9581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6" name="直線コネクタ 195"/>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67128</xdr:rowOff>
    </xdr:to>
    <xdr:cxnSp macro="">
      <xdr:nvCxnSpPr>
        <xdr:cNvPr id="199" name="直線コネクタ 198"/>
        <xdr:cNvCxnSpPr/>
      </xdr:nvCxnSpPr>
      <xdr:spPr>
        <a:xfrm flipV="1">
          <a:off x="1320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9" name="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7" name="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下水道事業及び国民健康保険事業に対する繰出金が多額となっていることから、類似団体平均を上回っている。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6169</xdr:rowOff>
    </xdr:to>
    <xdr:cxnSp macro="">
      <xdr:nvCxnSpPr>
        <xdr:cNvPr id="253" name="直線コネクタ 252"/>
        <xdr:cNvCxnSpPr/>
      </xdr:nvCxnSpPr>
      <xdr:spPr>
        <a:xfrm flipV="1">
          <a:off x="15671800" y="102670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158024</xdr:rowOff>
    </xdr:from>
    <xdr:to>
      <xdr:col>78</xdr:col>
      <xdr:colOff>69850</xdr:colOff>
      <xdr:row>60</xdr:row>
      <xdr:rowOff>6169</xdr:rowOff>
    </xdr:to>
    <xdr:cxnSp macro="">
      <xdr:nvCxnSpPr>
        <xdr:cNvPr id="256" name="直線コネクタ 255"/>
        <xdr:cNvCxnSpPr/>
      </xdr:nvCxnSpPr>
      <xdr:spPr>
        <a:xfrm>
          <a:off x="14782800" y="102735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158024</xdr:rowOff>
    </xdr:to>
    <xdr:cxnSp macro="">
      <xdr:nvCxnSpPr>
        <xdr:cNvPr id="259" name="直線コネクタ 258"/>
        <xdr:cNvCxnSpPr/>
      </xdr:nvCxnSpPr>
      <xdr:spPr>
        <a:xfrm>
          <a:off x="13893800" y="1011682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79647</xdr:rowOff>
    </xdr:to>
    <xdr:cxnSp macro="">
      <xdr:nvCxnSpPr>
        <xdr:cNvPr id="262" name="直線コネクタ 261"/>
        <xdr:cNvCxnSpPr/>
      </xdr:nvCxnSpPr>
      <xdr:spPr>
        <a:xfrm flipV="1">
          <a:off x="13004800" y="101168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2" name="楕円 271"/>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3"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126819</xdr:rowOff>
    </xdr:from>
    <xdr:to>
      <xdr:col>78</xdr:col>
      <xdr:colOff>120650</xdr:colOff>
      <xdr:row>60</xdr:row>
      <xdr:rowOff>56969</xdr:rowOff>
    </xdr:to>
    <xdr:sp macro="" textlink="">
      <xdr:nvSpPr>
        <xdr:cNvPr id="274" name="楕円 273"/>
        <xdr:cNvSpPr/>
      </xdr:nvSpPr>
      <xdr:spPr>
        <a:xfrm>
          <a:off x="15621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41746</xdr:rowOff>
    </xdr:from>
    <xdr:ext cx="736600" cy="259045"/>
    <xdr:sp macro="" textlink="">
      <xdr:nvSpPr>
        <xdr:cNvPr id="275" name="テキスト ボックス 274"/>
        <xdr:cNvSpPr txBox="1"/>
      </xdr:nvSpPr>
      <xdr:spPr>
        <a:xfrm>
          <a:off x="15290800" y="1032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107224</xdr:rowOff>
    </xdr:from>
    <xdr:to>
      <xdr:col>74</xdr:col>
      <xdr:colOff>31750</xdr:colOff>
      <xdr:row>60</xdr:row>
      <xdr:rowOff>37374</xdr:rowOff>
    </xdr:to>
    <xdr:sp macro="" textlink="">
      <xdr:nvSpPr>
        <xdr:cNvPr id="276" name="楕円 275"/>
        <xdr:cNvSpPr/>
      </xdr:nvSpPr>
      <xdr:spPr>
        <a:xfrm>
          <a:off x="14732000" y="102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22151</xdr:rowOff>
    </xdr:from>
    <xdr:ext cx="762000" cy="259045"/>
    <xdr:sp macro="" textlink="">
      <xdr:nvSpPr>
        <xdr:cNvPr id="277" name="テキスト ボックス 276"/>
        <xdr:cNvSpPr txBox="1"/>
      </xdr:nvSpPr>
      <xdr:spPr>
        <a:xfrm>
          <a:off x="14401800" y="1030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28847</xdr:rowOff>
    </xdr:from>
    <xdr:to>
      <xdr:col>65</xdr:col>
      <xdr:colOff>53975</xdr:colOff>
      <xdr:row>59</xdr:row>
      <xdr:rowOff>130447</xdr:rowOff>
    </xdr:to>
    <xdr:sp macro="" textlink="">
      <xdr:nvSpPr>
        <xdr:cNvPr id="280" name="楕円 279"/>
        <xdr:cNvSpPr/>
      </xdr:nvSpPr>
      <xdr:spPr>
        <a:xfrm>
          <a:off x="1295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115224</xdr:rowOff>
    </xdr:from>
    <xdr:ext cx="762000" cy="259045"/>
    <xdr:sp macro="" textlink="">
      <xdr:nvSpPr>
        <xdr:cNvPr id="281" name="テキスト ボックス 280"/>
        <xdr:cNvSpPr txBox="1"/>
      </xdr:nvSpPr>
      <xdr:spPr>
        <a:xfrm>
          <a:off x="12623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ごみ処理等を広域化した平成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年度に上昇し、それ以降同程度の水準で推移しているものの、依然、一部事務組合に対する負担金等が低いことから、類似団体平均を下回っている状況にある。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33274</xdr:rowOff>
    </xdr:to>
    <xdr:cxnSp macro="">
      <xdr:nvCxnSpPr>
        <xdr:cNvPr id="311" name="直線コネクタ 310"/>
        <xdr:cNvCxnSpPr/>
      </xdr:nvCxnSpPr>
      <xdr:spPr>
        <a:xfrm flipV="1">
          <a:off x="15671800" y="6029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33274</xdr:rowOff>
    </xdr:to>
    <xdr:cxnSp macro="">
      <xdr:nvCxnSpPr>
        <xdr:cNvPr id="314" name="直線コネクタ 313"/>
        <xdr:cNvCxnSpPr/>
      </xdr:nvCxnSpPr>
      <xdr:spPr>
        <a:xfrm>
          <a:off x="14782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24130</xdr:rowOff>
    </xdr:to>
    <xdr:cxnSp macro="">
      <xdr:nvCxnSpPr>
        <xdr:cNvPr id="317" name="直線コネクタ 316"/>
        <xdr:cNvCxnSpPr/>
      </xdr:nvCxnSpPr>
      <xdr:spPr>
        <a:xfrm>
          <a:off x="13893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35</xdr:row>
      <xdr:rowOff>5842</xdr:rowOff>
    </xdr:to>
    <xdr:cxnSp macro="">
      <xdr:nvCxnSpPr>
        <xdr:cNvPr id="320" name="直線コネクタ 319"/>
        <xdr:cNvCxnSpPr/>
      </xdr:nvCxnSpPr>
      <xdr:spPr>
        <a:xfrm>
          <a:off x="13004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4" name="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6" name="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国の景気対策に呼応した公共事業の影響により類似団体平均より高い。さらには、下水道事業などの元利償還金に係る繰出金や、国営土地改良事業負担金などの公債費に準ずる費用を合計した場合の人口１人当たり額では類似団体平均を大きく上回っているため、第６期美唄市総合計画後期基本計画と整合性を図りながら建設事業の重点化と新規発行地方債の抑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75565</xdr:rowOff>
    </xdr:to>
    <xdr:cxnSp macro="">
      <xdr:nvCxnSpPr>
        <xdr:cNvPr id="371" name="直線コネクタ 370"/>
        <xdr:cNvCxnSpPr/>
      </xdr:nvCxnSpPr>
      <xdr:spPr>
        <a:xfrm flipV="1">
          <a:off x="3987800" y="129209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75565</xdr:rowOff>
    </xdr:to>
    <xdr:cxnSp macro="">
      <xdr:nvCxnSpPr>
        <xdr:cNvPr id="374" name="直線コネクタ 373"/>
        <xdr:cNvCxnSpPr/>
      </xdr:nvCxnSpPr>
      <xdr:spPr>
        <a:xfrm>
          <a:off x="3098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75565</xdr:rowOff>
    </xdr:to>
    <xdr:cxnSp macro="">
      <xdr:nvCxnSpPr>
        <xdr:cNvPr id="377" name="直線コネクタ 376"/>
        <xdr:cNvCxnSpPr/>
      </xdr:nvCxnSpPr>
      <xdr:spPr>
        <a:xfrm flipV="1">
          <a:off x="2209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113665</xdr:rowOff>
    </xdr:to>
    <xdr:cxnSp macro="">
      <xdr:nvCxnSpPr>
        <xdr:cNvPr id="380" name="直線コネクタ 379"/>
        <xdr:cNvCxnSpPr/>
      </xdr:nvCxnSpPr>
      <xdr:spPr>
        <a:xfrm flipV="1">
          <a:off x="1320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0" name="楕円 389"/>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154957</xdr:rowOff>
    </xdr:from>
    <xdr:ext cx="762000" cy="259045"/>
    <xdr:sp macro="" textlink="">
      <xdr:nvSpPr>
        <xdr:cNvPr id="391" name="公債費該当値テキスト"/>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24765</xdr:rowOff>
    </xdr:from>
    <xdr:to>
      <xdr:col>20</xdr:col>
      <xdr:colOff>38100</xdr:colOff>
      <xdr:row>75</xdr:row>
      <xdr:rowOff>126365</xdr:rowOff>
    </xdr:to>
    <xdr:sp macro="" textlink="">
      <xdr:nvSpPr>
        <xdr:cNvPr id="392" name="楕円 391"/>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111141</xdr:rowOff>
    </xdr:from>
    <xdr:ext cx="736600" cy="259045"/>
    <xdr:sp macro="" textlink="">
      <xdr:nvSpPr>
        <xdr:cNvPr id="393" name="テキスト ボックス 392"/>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4" name="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6" name="楕円 395"/>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7" name="テキスト ボックス 396"/>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62865</xdr:rowOff>
    </xdr:from>
    <xdr:to>
      <xdr:col>6</xdr:col>
      <xdr:colOff>171450</xdr:colOff>
      <xdr:row>75</xdr:row>
      <xdr:rowOff>164464</xdr:rowOff>
    </xdr:to>
    <xdr:sp macro="" textlink="">
      <xdr:nvSpPr>
        <xdr:cNvPr id="398" name="楕円 397"/>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149241</xdr:rowOff>
    </xdr:from>
    <xdr:ext cx="762000" cy="259045"/>
    <xdr:sp macro="" textlink="">
      <xdr:nvSpPr>
        <xdr:cNvPr id="399" name="テキスト ボックス 398"/>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人件費及び繰出金に係る比率が多くを占めることにより、類似団体平均を大きく上回る水準で推移している。それぞれの欄に記載の対策により、経常収支比率の低減を図っていく。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127000</xdr:rowOff>
    </xdr:to>
    <xdr:cxnSp macro="">
      <xdr:nvCxnSpPr>
        <xdr:cNvPr id="432" name="直線コネクタ 431"/>
        <xdr:cNvCxnSpPr/>
      </xdr:nvCxnSpPr>
      <xdr:spPr>
        <a:xfrm flipV="1">
          <a:off x="15671800" y="13660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127000</xdr:rowOff>
    </xdr:to>
    <xdr:cxnSp macro="">
      <xdr:nvCxnSpPr>
        <xdr:cNvPr id="435" name="直線コネクタ 434"/>
        <xdr:cNvCxnSpPr/>
      </xdr:nvCxnSpPr>
      <xdr:spPr>
        <a:xfrm>
          <a:off x="14782800" y="135305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157480</xdr:rowOff>
    </xdr:to>
    <xdr:cxnSp macro="">
      <xdr:nvCxnSpPr>
        <xdr:cNvPr id="438" name="直線コネクタ 437"/>
        <xdr:cNvCxnSpPr/>
      </xdr:nvCxnSpPr>
      <xdr:spPr>
        <a:xfrm>
          <a:off x="13893800" y="132829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168911</xdr:rowOff>
    </xdr:to>
    <xdr:cxnSp macro="">
      <xdr:nvCxnSpPr>
        <xdr:cNvPr id="441" name="直線コネクタ 440"/>
        <xdr:cNvCxnSpPr/>
      </xdr:nvCxnSpPr>
      <xdr:spPr>
        <a:xfrm flipV="1">
          <a:off x="13004800" y="13282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1" name="楕円 45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2"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3" name="楕円 452"/>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4" name="テキスト ボックス 453"/>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5" name="楕円 454"/>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6" name="テキスト ボックス 455"/>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7" name="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58" name="テキスト ボックス 45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9" name="楕円 458"/>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60" name="テキスト ボックス 459"/>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60236</xdr:rowOff>
    </xdr:from>
    <xdr:to>
      <xdr:col>29</xdr:col>
      <xdr:colOff>127000</xdr:colOff>
      <xdr:row>15</xdr:row>
      <xdr:rowOff>76886</xdr:rowOff>
    </xdr:to>
    <xdr:cxnSp macro="">
      <xdr:nvCxnSpPr>
        <xdr:cNvPr id="50" name="直線コネクタ 49"/>
        <xdr:cNvCxnSpPr/>
      </xdr:nvCxnSpPr>
      <xdr:spPr bwMode="auto">
        <a:xfrm flipV="1">
          <a:off x="5003800" y="2679611"/>
          <a:ext cx="647700" cy="1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76886</xdr:rowOff>
    </xdr:from>
    <xdr:to>
      <xdr:col>26</xdr:col>
      <xdr:colOff>50800</xdr:colOff>
      <xdr:row>16</xdr:row>
      <xdr:rowOff>13741</xdr:rowOff>
    </xdr:to>
    <xdr:cxnSp macro="">
      <xdr:nvCxnSpPr>
        <xdr:cNvPr id="53" name="直線コネクタ 52"/>
        <xdr:cNvCxnSpPr/>
      </xdr:nvCxnSpPr>
      <xdr:spPr bwMode="auto">
        <a:xfrm flipV="1">
          <a:off x="4305300" y="2696261"/>
          <a:ext cx="698500" cy="1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13741</xdr:rowOff>
    </xdr:from>
    <xdr:to>
      <xdr:col>22</xdr:col>
      <xdr:colOff>114300</xdr:colOff>
      <xdr:row>16</xdr:row>
      <xdr:rowOff>105791</xdr:rowOff>
    </xdr:to>
    <xdr:cxnSp macro="">
      <xdr:nvCxnSpPr>
        <xdr:cNvPr id="56" name="直線コネクタ 55"/>
        <xdr:cNvCxnSpPr/>
      </xdr:nvCxnSpPr>
      <xdr:spPr bwMode="auto">
        <a:xfrm flipV="1">
          <a:off x="3606800" y="2804566"/>
          <a:ext cx="698500" cy="9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105791</xdr:rowOff>
    </xdr:from>
    <xdr:to>
      <xdr:col>18</xdr:col>
      <xdr:colOff>177800</xdr:colOff>
      <xdr:row>16</xdr:row>
      <xdr:rowOff>134976</xdr:rowOff>
    </xdr:to>
    <xdr:cxnSp macro="">
      <xdr:nvCxnSpPr>
        <xdr:cNvPr id="59" name="直線コネクタ 58"/>
        <xdr:cNvCxnSpPr/>
      </xdr:nvCxnSpPr>
      <xdr:spPr bwMode="auto">
        <a:xfrm flipV="1">
          <a:off x="2908300" y="2896616"/>
          <a:ext cx="6985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9436</xdr:rowOff>
    </xdr:from>
    <xdr:to>
      <xdr:col>29</xdr:col>
      <xdr:colOff>177800</xdr:colOff>
      <xdr:row>15</xdr:row>
      <xdr:rowOff>111036</xdr:rowOff>
    </xdr:to>
    <xdr:sp macro="" textlink="">
      <xdr:nvSpPr>
        <xdr:cNvPr id="69" name="楕円 68"/>
        <xdr:cNvSpPr/>
      </xdr:nvSpPr>
      <xdr:spPr bwMode="auto">
        <a:xfrm>
          <a:off x="5600700" y="26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25963</xdr:rowOff>
    </xdr:from>
    <xdr:ext cx="762000" cy="259045"/>
    <xdr:sp macro="" textlink="">
      <xdr:nvSpPr>
        <xdr:cNvPr id="70" name="人口1人当たり決算額の推移該当値テキスト130"/>
        <xdr:cNvSpPr txBox="1"/>
      </xdr:nvSpPr>
      <xdr:spPr>
        <a:xfrm>
          <a:off x="5740400" y="24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26086</xdr:rowOff>
    </xdr:from>
    <xdr:to>
      <xdr:col>26</xdr:col>
      <xdr:colOff>101600</xdr:colOff>
      <xdr:row>15</xdr:row>
      <xdr:rowOff>127686</xdr:rowOff>
    </xdr:to>
    <xdr:sp macro="" textlink="">
      <xdr:nvSpPr>
        <xdr:cNvPr id="71" name="楕円 70"/>
        <xdr:cNvSpPr/>
      </xdr:nvSpPr>
      <xdr:spPr bwMode="auto">
        <a:xfrm>
          <a:off x="4953000" y="26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137863</xdr:rowOff>
    </xdr:from>
    <xdr:ext cx="736600" cy="259045"/>
    <xdr:sp macro="" textlink="">
      <xdr:nvSpPr>
        <xdr:cNvPr id="72" name="テキスト ボックス 71"/>
        <xdr:cNvSpPr txBox="1"/>
      </xdr:nvSpPr>
      <xdr:spPr>
        <a:xfrm>
          <a:off x="4622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134391</xdr:rowOff>
    </xdr:from>
    <xdr:to>
      <xdr:col>22</xdr:col>
      <xdr:colOff>165100</xdr:colOff>
      <xdr:row>16</xdr:row>
      <xdr:rowOff>64541</xdr:rowOff>
    </xdr:to>
    <xdr:sp macro="" textlink="">
      <xdr:nvSpPr>
        <xdr:cNvPr id="73" name="楕円 72"/>
        <xdr:cNvSpPr/>
      </xdr:nvSpPr>
      <xdr:spPr bwMode="auto">
        <a:xfrm>
          <a:off x="4254500" y="27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74718</xdr:rowOff>
    </xdr:from>
    <xdr:ext cx="762000" cy="259045"/>
    <xdr:sp macro="" textlink="">
      <xdr:nvSpPr>
        <xdr:cNvPr id="74" name="テキスト ボックス 73"/>
        <xdr:cNvSpPr txBox="1"/>
      </xdr:nvSpPr>
      <xdr:spPr>
        <a:xfrm>
          <a:off x="3924300" y="2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54991</xdr:rowOff>
    </xdr:from>
    <xdr:to>
      <xdr:col>19</xdr:col>
      <xdr:colOff>38100</xdr:colOff>
      <xdr:row>16</xdr:row>
      <xdr:rowOff>156591</xdr:rowOff>
    </xdr:to>
    <xdr:sp macro="" textlink="">
      <xdr:nvSpPr>
        <xdr:cNvPr id="75" name="楕円 74"/>
        <xdr:cNvSpPr/>
      </xdr:nvSpPr>
      <xdr:spPr bwMode="auto">
        <a:xfrm>
          <a:off x="3556000" y="28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166768</xdr:rowOff>
    </xdr:from>
    <xdr:ext cx="762000" cy="259045"/>
    <xdr:sp macro="" textlink="">
      <xdr:nvSpPr>
        <xdr:cNvPr id="76" name="テキスト ボックス 75"/>
        <xdr:cNvSpPr txBox="1"/>
      </xdr:nvSpPr>
      <xdr:spPr>
        <a:xfrm>
          <a:off x="3225800" y="26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84176</xdr:rowOff>
    </xdr:from>
    <xdr:to>
      <xdr:col>15</xdr:col>
      <xdr:colOff>101600</xdr:colOff>
      <xdr:row>17</xdr:row>
      <xdr:rowOff>14326</xdr:rowOff>
    </xdr:to>
    <xdr:sp macro="" textlink="">
      <xdr:nvSpPr>
        <xdr:cNvPr id="77" name="楕円 76"/>
        <xdr:cNvSpPr/>
      </xdr:nvSpPr>
      <xdr:spPr bwMode="auto">
        <a:xfrm>
          <a:off x="2857500" y="28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24503</xdr:rowOff>
    </xdr:from>
    <xdr:ext cx="762000" cy="259045"/>
    <xdr:sp macro="" textlink="">
      <xdr:nvSpPr>
        <xdr:cNvPr id="78" name="テキスト ボックス 77"/>
        <xdr:cNvSpPr txBox="1"/>
      </xdr:nvSpPr>
      <xdr:spPr>
        <a:xfrm>
          <a:off x="2527300" y="26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260959</xdr:rowOff>
    </xdr:from>
    <xdr:to>
      <xdr:col>29</xdr:col>
      <xdr:colOff>127000</xdr:colOff>
      <xdr:row>37</xdr:row>
      <xdr:rowOff>269056</xdr:rowOff>
    </xdr:to>
    <xdr:cxnSp macro="">
      <xdr:nvCxnSpPr>
        <xdr:cNvPr id="112" name="直線コネクタ 111"/>
        <xdr:cNvCxnSpPr/>
      </xdr:nvCxnSpPr>
      <xdr:spPr bwMode="auto">
        <a:xfrm>
          <a:off x="5003800" y="7385659"/>
          <a:ext cx="6477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260959</xdr:rowOff>
    </xdr:from>
    <xdr:to>
      <xdr:col>26</xdr:col>
      <xdr:colOff>50800</xdr:colOff>
      <xdr:row>37</xdr:row>
      <xdr:rowOff>266473</xdr:rowOff>
    </xdr:to>
    <xdr:cxnSp macro="">
      <xdr:nvCxnSpPr>
        <xdr:cNvPr id="115" name="直線コネクタ 114"/>
        <xdr:cNvCxnSpPr/>
      </xdr:nvCxnSpPr>
      <xdr:spPr bwMode="auto">
        <a:xfrm flipV="1">
          <a:off x="4305300" y="7385659"/>
          <a:ext cx="698500" cy="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256159</xdr:rowOff>
    </xdr:from>
    <xdr:to>
      <xdr:col>22</xdr:col>
      <xdr:colOff>114300</xdr:colOff>
      <xdr:row>37</xdr:row>
      <xdr:rowOff>266473</xdr:rowOff>
    </xdr:to>
    <xdr:cxnSp macro="">
      <xdr:nvCxnSpPr>
        <xdr:cNvPr id="118" name="直線コネクタ 117"/>
        <xdr:cNvCxnSpPr/>
      </xdr:nvCxnSpPr>
      <xdr:spPr bwMode="auto">
        <a:xfrm>
          <a:off x="3606800" y="7380859"/>
          <a:ext cx="698500" cy="1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227916</xdr:rowOff>
    </xdr:from>
    <xdr:to>
      <xdr:col>18</xdr:col>
      <xdr:colOff>177800</xdr:colOff>
      <xdr:row>37</xdr:row>
      <xdr:rowOff>256159</xdr:rowOff>
    </xdr:to>
    <xdr:cxnSp macro="">
      <xdr:nvCxnSpPr>
        <xdr:cNvPr id="121" name="直線コネクタ 120"/>
        <xdr:cNvCxnSpPr/>
      </xdr:nvCxnSpPr>
      <xdr:spPr bwMode="auto">
        <a:xfrm>
          <a:off x="2908300" y="7352616"/>
          <a:ext cx="698500" cy="2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218256</xdr:rowOff>
    </xdr:from>
    <xdr:to>
      <xdr:col>29</xdr:col>
      <xdr:colOff>177800</xdr:colOff>
      <xdr:row>37</xdr:row>
      <xdr:rowOff>319856</xdr:rowOff>
    </xdr:to>
    <xdr:sp macro="" textlink="">
      <xdr:nvSpPr>
        <xdr:cNvPr id="131" name="楕円 130"/>
        <xdr:cNvSpPr/>
      </xdr:nvSpPr>
      <xdr:spPr bwMode="auto">
        <a:xfrm>
          <a:off x="56007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63333</xdr:rowOff>
    </xdr:from>
    <xdr:ext cx="762000" cy="259045"/>
    <xdr:sp macro="" textlink="">
      <xdr:nvSpPr>
        <xdr:cNvPr id="132" name="人口1人当たり決算額の推移該当値テキスト445"/>
        <xdr:cNvSpPr txBox="1"/>
      </xdr:nvSpPr>
      <xdr:spPr>
        <a:xfrm>
          <a:off x="5740400" y="718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210159</xdr:rowOff>
    </xdr:from>
    <xdr:to>
      <xdr:col>26</xdr:col>
      <xdr:colOff>101600</xdr:colOff>
      <xdr:row>37</xdr:row>
      <xdr:rowOff>311759</xdr:rowOff>
    </xdr:to>
    <xdr:sp macro="" textlink="">
      <xdr:nvSpPr>
        <xdr:cNvPr id="133" name="楕円 132"/>
        <xdr:cNvSpPr/>
      </xdr:nvSpPr>
      <xdr:spPr bwMode="auto">
        <a:xfrm>
          <a:off x="4953000" y="733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150486</xdr:rowOff>
    </xdr:from>
    <xdr:ext cx="736600" cy="259045"/>
    <xdr:sp macro="" textlink="">
      <xdr:nvSpPr>
        <xdr:cNvPr id="134" name="テキスト ボックス 133"/>
        <xdr:cNvSpPr txBox="1"/>
      </xdr:nvSpPr>
      <xdr:spPr>
        <a:xfrm>
          <a:off x="4622800" y="710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215673</xdr:rowOff>
    </xdr:from>
    <xdr:to>
      <xdr:col>22</xdr:col>
      <xdr:colOff>165100</xdr:colOff>
      <xdr:row>37</xdr:row>
      <xdr:rowOff>317273</xdr:rowOff>
    </xdr:to>
    <xdr:sp macro="" textlink="">
      <xdr:nvSpPr>
        <xdr:cNvPr id="135" name="楕円 134"/>
        <xdr:cNvSpPr/>
      </xdr:nvSpPr>
      <xdr:spPr bwMode="auto">
        <a:xfrm>
          <a:off x="42545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156000</xdr:rowOff>
    </xdr:from>
    <xdr:ext cx="762000" cy="259045"/>
    <xdr:sp macro="" textlink="">
      <xdr:nvSpPr>
        <xdr:cNvPr id="136" name="テキスト ボックス 135"/>
        <xdr:cNvSpPr txBox="1"/>
      </xdr:nvSpPr>
      <xdr:spPr>
        <a:xfrm>
          <a:off x="39243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205359</xdr:rowOff>
    </xdr:from>
    <xdr:to>
      <xdr:col>19</xdr:col>
      <xdr:colOff>38100</xdr:colOff>
      <xdr:row>37</xdr:row>
      <xdr:rowOff>306959</xdr:rowOff>
    </xdr:to>
    <xdr:sp macro="" textlink="">
      <xdr:nvSpPr>
        <xdr:cNvPr id="137" name="楕円 136"/>
        <xdr:cNvSpPr/>
      </xdr:nvSpPr>
      <xdr:spPr bwMode="auto">
        <a:xfrm>
          <a:off x="35560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145686</xdr:rowOff>
    </xdr:from>
    <xdr:ext cx="762000" cy="259045"/>
    <xdr:sp macro="" textlink="">
      <xdr:nvSpPr>
        <xdr:cNvPr id="138" name="テキスト ボックス 137"/>
        <xdr:cNvSpPr txBox="1"/>
      </xdr:nvSpPr>
      <xdr:spPr>
        <a:xfrm>
          <a:off x="3225800" y="70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177116</xdr:rowOff>
    </xdr:from>
    <xdr:to>
      <xdr:col>15</xdr:col>
      <xdr:colOff>101600</xdr:colOff>
      <xdr:row>37</xdr:row>
      <xdr:rowOff>278716</xdr:rowOff>
    </xdr:to>
    <xdr:sp macro="" textlink="">
      <xdr:nvSpPr>
        <xdr:cNvPr id="139" name="楕円 138"/>
        <xdr:cNvSpPr/>
      </xdr:nvSpPr>
      <xdr:spPr bwMode="auto">
        <a:xfrm>
          <a:off x="2857500" y="73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117443</xdr:rowOff>
    </xdr:from>
    <xdr:ext cx="762000" cy="259045"/>
    <xdr:sp macro="" textlink="">
      <xdr:nvSpPr>
        <xdr:cNvPr id="140" name="テキスト ボックス 139"/>
        <xdr:cNvSpPr txBox="1"/>
      </xdr:nvSpPr>
      <xdr:spPr>
        <a:xfrm>
          <a:off x="2527300" y="70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4115</xdr:rowOff>
    </xdr:from>
    <xdr:to>
      <xdr:col>24</xdr:col>
      <xdr:colOff>63500</xdr:colOff>
      <xdr:row>33</xdr:row>
      <xdr:rowOff>16853</xdr:rowOff>
    </xdr:to>
    <xdr:cxnSp macro="">
      <xdr:nvCxnSpPr>
        <xdr:cNvPr id="61" name="直線コネクタ 60"/>
        <xdr:cNvCxnSpPr/>
      </xdr:nvCxnSpPr>
      <xdr:spPr>
        <a:xfrm flipV="1">
          <a:off x="3797300" y="5661965"/>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16853</xdr:rowOff>
    </xdr:from>
    <xdr:to>
      <xdr:col>19</xdr:col>
      <xdr:colOff>177800</xdr:colOff>
      <xdr:row>33</xdr:row>
      <xdr:rowOff>104165</xdr:rowOff>
    </xdr:to>
    <xdr:cxnSp macro="">
      <xdr:nvCxnSpPr>
        <xdr:cNvPr id="64" name="直線コネクタ 63"/>
        <xdr:cNvCxnSpPr/>
      </xdr:nvCxnSpPr>
      <xdr:spPr>
        <a:xfrm flipV="1">
          <a:off x="2908300" y="5674703"/>
          <a:ext cx="889000" cy="8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104165</xdr:rowOff>
    </xdr:from>
    <xdr:to>
      <xdr:col>15</xdr:col>
      <xdr:colOff>50800</xdr:colOff>
      <xdr:row>34</xdr:row>
      <xdr:rowOff>24295</xdr:rowOff>
    </xdr:to>
    <xdr:cxnSp macro="">
      <xdr:nvCxnSpPr>
        <xdr:cNvPr id="67" name="直線コネクタ 66"/>
        <xdr:cNvCxnSpPr/>
      </xdr:nvCxnSpPr>
      <xdr:spPr>
        <a:xfrm flipV="1">
          <a:off x="2019300" y="5762015"/>
          <a:ext cx="889000" cy="9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21793</xdr:rowOff>
    </xdr:from>
    <xdr:to>
      <xdr:col>10</xdr:col>
      <xdr:colOff>114300</xdr:colOff>
      <xdr:row>34</xdr:row>
      <xdr:rowOff>24295</xdr:rowOff>
    </xdr:to>
    <xdr:cxnSp macro="">
      <xdr:nvCxnSpPr>
        <xdr:cNvPr id="70" name="直線コネクタ 69"/>
        <xdr:cNvCxnSpPr/>
      </xdr:nvCxnSpPr>
      <xdr:spPr>
        <a:xfrm>
          <a:off x="1130300" y="585109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124765</xdr:rowOff>
    </xdr:from>
    <xdr:to>
      <xdr:col>24</xdr:col>
      <xdr:colOff>114300</xdr:colOff>
      <xdr:row>33</xdr:row>
      <xdr:rowOff>54915</xdr:rowOff>
    </xdr:to>
    <xdr:sp macro="" textlink="">
      <xdr:nvSpPr>
        <xdr:cNvPr id="80" name="楕円 79"/>
        <xdr:cNvSpPr/>
      </xdr:nvSpPr>
      <xdr:spPr>
        <a:xfrm>
          <a:off x="4584700" y="5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147642</xdr:rowOff>
    </xdr:from>
    <xdr:ext cx="599010" cy="259045"/>
    <xdr:sp macro="" textlink="">
      <xdr:nvSpPr>
        <xdr:cNvPr id="81" name="人件費該当値テキスト"/>
        <xdr:cNvSpPr txBox="1"/>
      </xdr:nvSpPr>
      <xdr:spPr>
        <a:xfrm>
          <a:off x="4686300" y="546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137503</xdr:rowOff>
    </xdr:from>
    <xdr:to>
      <xdr:col>20</xdr:col>
      <xdr:colOff>38100</xdr:colOff>
      <xdr:row>33</xdr:row>
      <xdr:rowOff>67653</xdr:rowOff>
    </xdr:to>
    <xdr:sp macro="" textlink="">
      <xdr:nvSpPr>
        <xdr:cNvPr id="82" name="楕円 81"/>
        <xdr:cNvSpPr/>
      </xdr:nvSpPr>
      <xdr:spPr>
        <a:xfrm>
          <a:off x="3746500" y="56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84180</xdr:rowOff>
    </xdr:from>
    <xdr:ext cx="599010" cy="259045"/>
    <xdr:sp macro="" textlink="">
      <xdr:nvSpPr>
        <xdr:cNvPr id="83" name="テキスト ボックス 82"/>
        <xdr:cNvSpPr txBox="1"/>
      </xdr:nvSpPr>
      <xdr:spPr>
        <a:xfrm>
          <a:off x="3497795" y="539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53365</xdr:rowOff>
    </xdr:from>
    <xdr:to>
      <xdr:col>15</xdr:col>
      <xdr:colOff>101600</xdr:colOff>
      <xdr:row>33</xdr:row>
      <xdr:rowOff>154965</xdr:rowOff>
    </xdr:to>
    <xdr:sp macro="" textlink="">
      <xdr:nvSpPr>
        <xdr:cNvPr id="84" name="楕円 83"/>
        <xdr:cNvSpPr/>
      </xdr:nvSpPr>
      <xdr:spPr>
        <a:xfrm>
          <a:off x="2857500" y="57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42</xdr:rowOff>
    </xdr:from>
    <xdr:ext cx="599010" cy="259045"/>
    <xdr:sp macro="" textlink="">
      <xdr:nvSpPr>
        <xdr:cNvPr id="85" name="テキスト ボックス 84"/>
        <xdr:cNvSpPr txBox="1"/>
      </xdr:nvSpPr>
      <xdr:spPr>
        <a:xfrm>
          <a:off x="2608795" y="548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144945</xdr:rowOff>
    </xdr:from>
    <xdr:to>
      <xdr:col>10</xdr:col>
      <xdr:colOff>165100</xdr:colOff>
      <xdr:row>34</xdr:row>
      <xdr:rowOff>75095</xdr:rowOff>
    </xdr:to>
    <xdr:sp macro="" textlink="">
      <xdr:nvSpPr>
        <xdr:cNvPr id="86" name="楕円 85"/>
        <xdr:cNvSpPr/>
      </xdr:nvSpPr>
      <xdr:spPr>
        <a:xfrm>
          <a:off x="1968500" y="5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91622</xdr:rowOff>
    </xdr:from>
    <xdr:ext cx="534377" cy="259045"/>
    <xdr:sp macro="" textlink="">
      <xdr:nvSpPr>
        <xdr:cNvPr id="87" name="テキスト ボックス 86"/>
        <xdr:cNvSpPr txBox="1"/>
      </xdr:nvSpPr>
      <xdr:spPr>
        <a:xfrm>
          <a:off x="1752111" y="5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142443</xdr:rowOff>
    </xdr:from>
    <xdr:to>
      <xdr:col>6</xdr:col>
      <xdr:colOff>38100</xdr:colOff>
      <xdr:row>34</xdr:row>
      <xdr:rowOff>72593</xdr:rowOff>
    </xdr:to>
    <xdr:sp macro="" textlink="">
      <xdr:nvSpPr>
        <xdr:cNvPr id="88" name="楕円 87"/>
        <xdr:cNvSpPr/>
      </xdr:nvSpPr>
      <xdr:spPr>
        <a:xfrm>
          <a:off x="1079500" y="5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89120</xdr:rowOff>
    </xdr:from>
    <xdr:ext cx="534377" cy="259045"/>
    <xdr:sp macro="" textlink="">
      <xdr:nvSpPr>
        <xdr:cNvPr id="89" name="テキスト ボックス 88"/>
        <xdr:cNvSpPr txBox="1"/>
      </xdr:nvSpPr>
      <xdr:spPr>
        <a:xfrm>
          <a:off x="863111" y="55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108284</xdr:rowOff>
    </xdr:from>
    <xdr:to>
      <xdr:col>24</xdr:col>
      <xdr:colOff>63500</xdr:colOff>
      <xdr:row>55</xdr:row>
      <xdr:rowOff>158238</xdr:rowOff>
    </xdr:to>
    <xdr:cxnSp macro="">
      <xdr:nvCxnSpPr>
        <xdr:cNvPr id="121" name="直線コネクタ 120"/>
        <xdr:cNvCxnSpPr/>
      </xdr:nvCxnSpPr>
      <xdr:spPr>
        <a:xfrm flipV="1">
          <a:off x="3797300" y="9538034"/>
          <a:ext cx="8382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152447</xdr:rowOff>
    </xdr:from>
    <xdr:to>
      <xdr:col>19</xdr:col>
      <xdr:colOff>177800</xdr:colOff>
      <xdr:row>55</xdr:row>
      <xdr:rowOff>158238</xdr:rowOff>
    </xdr:to>
    <xdr:cxnSp macro="">
      <xdr:nvCxnSpPr>
        <xdr:cNvPr id="124" name="直線コネクタ 123"/>
        <xdr:cNvCxnSpPr/>
      </xdr:nvCxnSpPr>
      <xdr:spPr>
        <a:xfrm>
          <a:off x="2908300" y="958219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152447</xdr:rowOff>
    </xdr:from>
    <xdr:to>
      <xdr:col>15</xdr:col>
      <xdr:colOff>50800</xdr:colOff>
      <xdr:row>55</xdr:row>
      <xdr:rowOff>157846</xdr:rowOff>
    </xdr:to>
    <xdr:cxnSp macro="">
      <xdr:nvCxnSpPr>
        <xdr:cNvPr id="127" name="直線コネクタ 126"/>
        <xdr:cNvCxnSpPr/>
      </xdr:nvCxnSpPr>
      <xdr:spPr>
        <a:xfrm flipV="1">
          <a:off x="2019300" y="9582197"/>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157846</xdr:rowOff>
    </xdr:from>
    <xdr:to>
      <xdr:col>10</xdr:col>
      <xdr:colOff>114300</xdr:colOff>
      <xdr:row>56</xdr:row>
      <xdr:rowOff>65307</xdr:rowOff>
    </xdr:to>
    <xdr:cxnSp macro="">
      <xdr:nvCxnSpPr>
        <xdr:cNvPr id="130" name="直線コネクタ 129"/>
        <xdr:cNvCxnSpPr/>
      </xdr:nvCxnSpPr>
      <xdr:spPr>
        <a:xfrm flipV="1">
          <a:off x="1130300" y="9587596"/>
          <a:ext cx="889000" cy="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57484</xdr:rowOff>
    </xdr:from>
    <xdr:to>
      <xdr:col>24</xdr:col>
      <xdr:colOff>114300</xdr:colOff>
      <xdr:row>55</xdr:row>
      <xdr:rowOff>159084</xdr:rowOff>
    </xdr:to>
    <xdr:sp macro="" textlink="">
      <xdr:nvSpPr>
        <xdr:cNvPr id="140" name="楕円 139"/>
        <xdr:cNvSpPr/>
      </xdr:nvSpPr>
      <xdr:spPr>
        <a:xfrm>
          <a:off x="4584700" y="94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80361</xdr:rowOff>
    </xdr:from>
    <xdr:ext cx="534377" cy="259045"/>
    <xdr:sp macro="" textlink="">
      <xdr:nvSpPr>
        <xdr:cNvPr id="141" name="物件費該当値テキスト"/>
        <xdr:cNvSpPr txBox="1"/>
      </xdr:nvSpPr>
      <xdr:spPr>
        <a:xfrm>
          <a:off x="4686300" y="93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107438</xdr:rowOff>
    </xdr:from>
    <xdr:to>
      <xdr:col>20</xdr:col>
      <xdr:colOff>38100</xdr:colOff>
      <xdr:row>56</xdr:row>
      <xdr:rowOff>37588</xdr:rowOff>
    </xdr:to>
    <xdr:sp macro="" textlink="">
      <xdr:nvSpPr>
        <xdr:cNvPr id="142" name="楕円 141"/>
        <xdr:cNvSpPr/>
      </xdr:nvSpPr>
      <xdr:spPr>
        <a:xfrm>
          <a:off x="3746500" y="95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54115</xdr:rowOff>
    </xdr:from>
    <xdr:ext cx="534377" cy="259045"/>
    <xdr:sp macro="" textlink="">
      <xdr:nvSpPr>
        <xdr:cNvPr id="143" name="テキスト ボックス 142"/>
        <xdr:cNvSpPr txBox="1"/>
      </xdr:nvSpPr>
      <xdr:spPr>
        <a:xfrm>
          <a:off x="3530111" y="93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101647</xdr:rowOff>
    </xdr:from>
    <xdr:to>
      <xdr:col>15</xdr:col>
      <xdr:colOff>101600</xdr:colOff>
      <xdr:row>56</xdr:row>
      <xdr:rowOff>31797</xdr:rowOff>
    </xdr:to>
    <xdr:sp macro="" textlink="">
      <xdr:nvSpPr>
        <xdr:cNvPr id="144" name="楕円 143"/>
        <xdr:cNvSpPr/>
      </xdr:nvSpPr>
      <xdr:spPr>
        <a:xfrm>
          <a:off x="2857500" y="9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48324</xdr:rowOff>
    </xdr:from>
    <xdr:ext cx="534377" cy="259045"/>
    <xdr:sp macro="" textlink="">
      <xdr:nvSpPr>
        <xdr:cNvPr id="145" name="テキスト ボックス 144"/>
        <xdr:cNvSpPr txBox="1"/>
      </xdr:nvSpPr>
      <xdr:spPr>
        <a:xfrm>
          <a:off x="2641111" y="93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107046</xdr:rowOff>
    </xdr:from>
    <xdr:to>
      <xdr:col>10</xdr:col>
      <xdr:colOff>165100</xdr:colOff>
      <xdr:row>56</xdr:row>
      <xdr:rowOff>37196</xdr:rowOff>
    </xdr:to>
    <xdr:sp macro="" textlink="">
      <xdr:nvSpPr>
        <xdr:cNvPr id="146" name="楕円 145"/>
        <xdr:cNvSpPr/>
      </xdr:nvSpPr>
      <xdr:spPr>
        <a:xfrm>
          <a:off x="1968500" y="95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53723</xdr:rowOff>
    </xdr:from>
    <xdr:ext cx="534377" cy="259045"/>
    <xdr:sp macro="" textlink="">
      <xdr:nvSpPr>
        <xdr:cNvPr id="147" name="テキスト ボックス 146"/>
        <xdr:cNvSpPr txBox="1"/>
      </xdr:nvSpPr>
      <xdr:spPr>
        <a:xfrm>
          <a:off x="1752111" y="93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14507</xdr:rowOff>
    </xdr:from>
    <xdr:to>
      <xdr:col>6</xdr:col>
      <xdr:colOff>38100</xdr:colOff>
      <xdr:row>56</xdr:row>
      <xdr:rowOff>116107</xdr:rowOff>
    </xdr:to>
    <xdr:sp macro="" textlink="">
      <xdr:nvSpPr>
        <xdr:cNvPr id="148" name="楕円 147"/>
        <xdr:cNvSpPr/>
      </xdr:nvSpPr>
      <xdr:spPr>
        <a:xfrm>
          <a:off x="1079500" y="96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132634</xdr:rowOff>
    </xdr:from>
    <xdr:ext cx="534377" cy="259045"/>
    <xdr:sp macro="" textlink="">
      <xdr:nvSpPr>
        <xdr:cNvPr id="149" name="テキスト ボックス 148"/>
        <xdr:cNvSpPr txBox="1"/>
      </xdr:nvSpPr>
      <xdr:spPr>
        <a:xfrm>
          <a:off x="863111" y="93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30749</xdr:rowOff>
    </xdr:from>
    <xdr:to>
      <xdr:col>24</xdr:col>
      <xdr:colOff>63500</xdr:colOff>
      <xdr:row>73</xdr:row>
      <xdr:rowOff>119469</xdr:rowOff>
    </xdr:to>
    <xdr:cxnSp macro="">
      <xdr:nvCxnSpPr>
        <xdr:cNvPr id="176" name="直線コネクタ 175"/>
        <xdr:cNvCxnSpPr/>
      </xdr:nvCxnSpPr>
      <xdr:spPr>
        <a:xfrm>
          <a:off x="3797300" y="12546599"/>
          <a:ext cx="838200" cy="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30749</xdr:rowOff>
    </xdr:from>
    <xdr:to>
      <xdr:col>19</xdr:col>
      <xdr:colOff>177800</xdr:colOff>
      <xdr:row>74</xdr:row>
      <xdr:rowOff>98735</xdr:rowOff>
    </xdr:to>
    <xdr:cxnSp macro="">
      <xdr:nvCxnSpPr>
        <xdr:cNvPr id="179" name="直線コネクタ 178"/>
        <xdr:cNvCxnSpPr/>
      </xdr:nvCxnSpPr>
      <xdr:spPr>
        <a:xfrm flipV="1">
          <a:off x="2908300" y="12546599"/>
          <a:ext cx="889000" cy="2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73840</xdr:rowOff>
    </xdr:from>
    <xdr:to>
      <xdr:col>15</xdr:col>
      <xdr:colOff>50800</xdr:colOff>
      <xdr:row>74</xdr:row>
      <xdr:rowOff>98735</xdr:rowOff>
    </xdr:to>
    <xdr:cxnSp macro="">
      <xdr:nvCxnSpPr>
        <xdr:cNvPr id="182" name="直線コネクタ 181"/>
        <xdr:cNvCxnSpPr/>
      </xdr:nvCxnSpPr>
      <xdr:spPr>
        <a:xfrm>
          <a:off x="2019300" y="12761140"/>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73840</xdr:rowOff>
    </xdr:from>
    <xdr:to>
      <xdr:col>10</xdr:col>
      <xdr:colOff>114300</xdr:colOff>
      <xdr:row>75</xdr:row>
      <xdr:rowOff>73292</xdr:rowOff>
    </xdr:to>
    <xdr:cxnSp macro="">
      <xdr:nvCxnSpPr>
        <xdr:cNvPr id="185" name="直線コネクタ 184"/>
        <xdr:cNvCxnSpPr/>
      </xdr:nvCxnSpPr>
      <xdr:spPr>
        <a:xfrm flipV="1">
          <a:off x="1130300" y="12761140"/>
          <a:ext cx="889000" cy="17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68669</xdr:rowOff>
    </xdr:from>
    <xdr:to>
      <xdr:col>24</xdr:col>
      <xdr:colOff>114300</xdr:colOff>
      <xdr:row>73</xdr:row>
      <xdr:rowOff>170269</xdr:rowOff>
    </xdr:to>
    <xdr:sp macro="" textlink="">
      <xdr:nvSpPr>
        <xdr:cNvPr id="195" name="楕円 194"/>
        <xdr:cNvSpPr/>
      </xdr:nvSpPr>
      <xdr:spPr>
        <a:xfrm>
          <a:off x="4584700" y="12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91546</xdr:rowOff>
    </xdr:from>
    <xdr:ext cx="534377" cy="259045"/>
    <xdr:sp macro="" textlink="">
      <xdr:nvSpPr>
        <xdr:cNvPr id="196" name="維持補修費該当値テキスト"/>
        <xdr:cNvSpPr txBox="1"/>
      </xdr:nvSpPr>
      <xdr:spPr>
        <a:xfrm>
          <a:off x="4686300"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151399</xdr:rowOff>
    </xdr:from>
    <xdr:to>
      <xdr:col>20</xdr:col>
      <xdr:colOff>38100</xdr:colOff>
      <xdr:row>73</xdr:row>
      <xdr:rowOff>81549</xdr:rowOff>
    </xdr:to>
    <xdr:sp macro="" textlink="">
      <xdr:nvSpPr>
        <xdr:cNvPr id="197" name="楕円 196"/>
        <xdr:cNvSpPr/>
      </xdr:nvSpPr>
      <xdr:spPr>
        <a:xfrm>
          <a:off x="3746500" y="12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98076</xdr:rowOff>
    </xdr:from>
    <xdr:ext cx="534377" cy="259045"/>
    <xdr:sp macro="" textlink="">
      <xdr:nvSpPr>
        <xdr:cNvPr id="198" name="テキスト ボックス 197"/>
        <xdr:cNvSpPr txBox="1"/>
      </xdr:nvSpPr>
      <xdr:spPr>
        <a:xfrm>
          <a:off x="3530111" y="122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47935</xdr:rowOff>
    </xdr:from>
    <xdr:to>
      <xdr:col>15</xdr:col>
      <xdr:colOff>101600</xdr:colOff>
      <xdr:row>74</xdr:row>
      <xdr:rowOff>149535</xdr:rowOff>
    </xdr:to>
    <xdr:sp macro="" textlink="">
      <xdr:nvSpPr>
        <xdr:cNvPr id="199" name="楕円 198"/>
        <xdr:cNvSpPr/>
      </xdr:nvSpPr>
      <xdr:spPr>
        <a:xfrm>
          <a:off x="2857500" y="127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166062</xdr:rowOff>
    </xdr:from>
    <xdr:ext cx="534377" cy="259045"/>
    <xdr:sp macro="" textlink="">
      <xdr:nvSpPr>
        <xdr:cNvPr id="200" name="テキスト ボックス 199"/>
        <xdr:cNvSpPr txBox="1"/>
      </xdr:nvSpPr>
      <xdr:spPr>
        <a:xfrm>
          <a:off x="2641111" y="125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23040</xdr:rowOff>
    </xdr:from>
    <xdr:to>
      <xdr:col>10</xdr:col>
      <xdr:colOff>165100</xdr:colOff>
      <xdr:row>74</xdr:row>
      <xdr:rowOff>124640</xdr:rowOff>
    </xdr:to>
    <xdr:sp macro="" textlink="">
      <xdr:nvSpPr>
        <xdr:cNvPr id="201" name="楕円 200"/>
        <xdr:cNvSpPr/>
      </xdr:nvSpPr>
      <xdr:spPr>
        <a:xfrm>
          <a:off x="1968500" y="127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141167</xdr:rowOff>
    </xdr:from>
    <xdr:ext cx="534377" cy="259045"/>
    <xdr:sp macro="" textlink="">
      <xdr:nvSpPr>
        <xdr:cNvPr id="202" name="テキスト ボックス 201"/>
        <xdr:cNvSpPr txBox="1"/>
      </xdr:nvSpPr>
      <xdr:spPr>
        <a:xfrm>
          <a:off x="1752111" y="124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22492</xdr:rowOff>
    </xdr:from>
    <xdr:to>
      <xdr:col>6</xdr:col>
      <xdr:colOff>38100</xdr:colOff>
      <xdr:row>75</xdr:row>
      <xdr:rowOff>124092</xdr:rowOff>
    </xdr:to>
    <xdr:sp macro="" textlink="">
      <xdr:nvSpPr>
        <xdr:cNvPr id="203" name="楕円 202"/>
        <xdr:cNvSpPr/>
      </xdr:nvSpPr>
      <xdr:spPr>
        <a:xfrm>
          <a:off x="1079500" y="12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140619</xdr:rowOff>
    </xdr:from>
    <xdr:ext cx="534377" cy="259045"/>
    <xdr:sp macro="" textlink="">
      <xdr:nvSpPr>
        <xdr:cNvPr id="204" name="テキスト ボックス 203"/>
        <xdr:cNvSpPr txBox="1"/>
      </xdr:nvSpPr>
      <xdr:spPr>
        <a:xfrm>
          <a:off x="863111" y="12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154445</xdr:rowOff>
    </xdr:from>
    <xdr:to>
      <xdr:col>24</xdr:col>
      <xdr:colOff>63500</xdr:colOff>
      <xdr:row>94</xdr:row>
      <xdr:rowOff>165139</xdr:rowOff>
    </xdr:to>
    <xdr:cxnSp macro="">
      <xdr:nvCxnSpPr>
        <xdr:cNvPr id="234" name="直線コネクタ 233"/>
        <xdr:cNvCxnSpPr/>
      </xdr:nvCxnSpPr>
      <xdr:spPr>
        <a:xfrm>
          <a:off x="3797300" y="16270745"/>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101042</xdr:rowOff>
    </xdr:from>
    <xdr:to>
      <xdr:col>19</xdr:col>
      <xdr:colOff>177800</xdr:colOff>
      <xdr:row>94</xdr:row>
      <xdr:rowOff>154445</xdr:rowOff>
    </xdr:to>
    <xdr:cxnSp macro="">
      <xdr:nvCxnSpPr>
        <xdr:cNvPr id="237" name="直線コネクタ 236"/>
        <xdr:cNvCxnSpPr/>
      </xdr:nvCxnSpPr>
      <xdr:spPr>
        <a:xfrm>
          <a:off x="2908300" y="16217342"/>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101042</xdr:rowOff>
    </xdr:from>
    <xdr:to>
      <xdr:col>15</xdr:col>
      <xdr:colOff>50800</xdr:colOff>
      <xdr:row>94</xdr:row>
      <xdr:rowOff>165709</xdr:rowOff>
    </xdr:to>
    <xdr:cxnSp macro="">
      <xdr:nvCxnSpPr>
        <xdr:cNvPr id="240" name="直線コネクタ 239"/>
        <xdr:cNvCxnSpPr/>
      </xdr:nvCxnSpPr>
      <xdr:spPr>
        <a:xfrm flipV="1">
          <a:off x="2019300" y="16217342"/>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165709</xdr:rowOff>
    </xdr:from>
    <xdr:to>
      <xdr:col>10</xdr:col>
      <xdr:colOff>114300</xdr:colOff>
      <xdr:row>95</xdr:row>
      <xdr:rowOff>34189</xdr:rowOff>
    </xdr:to>
    <xdr:cxnSp macro="">
      <xdr:nvCxnSpPr>
        <xdr:cNvPr id="243" name="直線コネクタ 242"/>
        <xdr:cNvCxnSpPr/>
      </xdr:nvCxnSpPr>
      <xdr:spPr>
        <a:xfrm flipV="1">
          <a:off x="1130300" y="16282009"/>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114339</xdr:rowOff>
    </xdr:from>
    <xdr:to>
      <xdr:col>24</xdr:col>
      <xdr:colOff>114300</xdr:colOff>
      <xdr:row>95</xdr:row>
      <xdr:rowOff>44489</xdr:rowOff>
    </xdr:to>
    <xdr:sp macro="" textlink="">
      <xdr:nvSpPr>
        <xdr:cNvPr id="253" name="楕円 252"/>
        <xdr:cNvSpPr/>
      </xdr:nvSpPr>
      <xdr:spPr>
        <a:xfrm>
          <a:off x="45847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137216</xdr:rowOff>
    </xdr:from>
    <xdr:ext cx="599010" cy="259045"/>
    <xdr:sp macro="" textlink="">
      <xdr:nvSpPr>
        <xdr:cNvPr id="254" name="扶助費該当値テキスト"/>
        <xdr:cNvSpPr txBox="1"/>
      </xdr:nvSpPr>
      <xdr:spPr>
        <a:xfrm>
          <a:off x="4686300" y="1608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103645</xdr:rowOff>
    </xdr:from>
    <xdr:to>
      <xdr:col>20</xdr:col>
      <xdr:colOff>38100</xdr:colOff>
      <xdr:row>95</xdr:row>
      <xdr:rowOff>33795</xdr:rowOff>
    </xdr:to>
    <xdr:sp macro="" textlink="">
      <xdr:nvSpPr>
        <xdr:cNvPr id="255" name="楕円 254"/>
        <xdr:cNvSpPr/>
      </xdr:nvSpPr>
      <xdr:spPr>
        <a:xfrm>
          <a:off x="3746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50322</xdr:rowOff>
    </xdr:from>
    <xdr:ext cx="599010" cy="259045"/>
    <xdr:sp macro="" textlink="">
      <xdr:nvSpPr>
        <xdr:cNvPr id="256" name="テキスト ボックス 255"/>
        <xdr:cNvSpPr txBox="1"/>
      </xdr:nvSpPr>
      <xdr:spPr>
        <a:xfrm>
          <a:off x="3497795" y="159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50242</xdr:rowOff>
    </xdr:from>
    <xdr:to>
      <xdr:col>15</xdr:col>
      <xdr:colOff>101600</xdr:colOff>
      <xdr:row>94</xdr:row>
      <xdr:rowOff>151842</xdr:rowOff>
    </xdr:to>
    <xdr:sp macro="" textlink="">
      <xdr:nvSpPr>
        <xdr:cNvPr id="257" name="楕円 256"/>
        <xdr:cNvSpPr/>
      </xdr:nvSpPr>
      <xdr:spPr>
        <a:xfrm>
          <a:off x="28575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168369</xdr:rowOff>
    </xdr:from>
    <xdr:ext cx="599010" cy="259045"/>
    <xdr:sp macro="" textlink="">
      <xdr:nvSpPr>
        <xdr:cNvPr id="258" name="テキスト ボックス 257"/>
        <xdr:cNvSpPr txBox="1"/>
      </xdr:nvSpPr>
      <xdr:spPr>
        <a:xfrm>
          <a:off x="2608795" y="159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114909</xdr:rowOff>
    </xdr:from>
    <xdr:to>
      <xdr:col>10</xdr:col>
      <xdr:colOff>165100</xdr:colOff>
      <xdr:row>95</xdr:row>
      <xdr:rowOff>45059</xdr:rowOff>
    </xdr:to>
    <xdr:sp macro="" textlink="">
      <xdr:nvSpPr>
        <xdr:cNvPr id="259" name="楕円 258"/>
        <xdr:cNvSpPr/>
      </xdr:nvSpPr>
      <xdr:spPr>
        <a:xfrm>
          <a:off x="19685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61586</xdr:rowOff>
    </xdr:from>
    <xdr:ext cx="599010" cy="259045"/>
    <xdr:sp macro="" textlink="">
      <xdr:nvSpPr>
        <xdr:cNvPr id="260" name="テキスト ボックス 259"/>
        <xdr:cNvSpPr txBox="1"/>
      </xdr:nvSpPr>
      <xdr:spPr>
        <a:xfrm>
          <a:off x="1719795" y="160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154839</xdr:rowOff>
    </xdr:from>
    <xdr:to>
      <xdr:col>6</xdr:col>
      <xdr:colOff>38100</xdr:colOff>
      <xdr:row>95</xdr:row>
      <xdr:rowOff>84989</xdr:rowOff>
    </xdr:to>
    <xdr:sp macro="" textlink="">
      <xdr:nvSpPr>
        <xdr:cNvPr id="261" name="楕円 260"/>
        <xdr:cNvSpPr/>
      </xdr:nvSpPr>
      <xdr:spPr>
        <a:xfrm>
          <a:off x="1079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101516</xdr:rowOff>
    </xdr:from>
    <xdr:ext cx="599010" cy="259045"/>
    <xdr:sp macro="" textlink="">
      <xdr:nvSpPr>
        <xdr:cNvPr id="262" name="テキスト ボックス 261"/>
        <xdr:cNvSpPr txBox="1"/>
      </xdr:nvSpPr>
      <xdr:spPr>
        <a:xfrm>
          <a:off x="830795"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284</xdr:rowOff>
    </xdr:from>
    <xdr:to>
      <xdr:col>55</xdr:col>
      <xdr:colOff>0</xdr:colOff>
      <xdr:row>36</xdr:row>
      <xdr:rowOff>31001</xdr:rowOff>
    </xdr:to>
    <xdr:cxnSp macro="">
      <xdr:nvCxnSpPr>
        <xdr:cNvPr id="291" name="直線コネクタ 290"/>
        <xdr:cNvCxnSpPr/>
      </xdr:nvCxnSpPr>
      <xdr:spPr>
        <a:xfrm>
          <a:off x="9639300" y="6172484"/>
          <a:ext cx="838200" cy="3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284</xdr:rowOff>
    </xdr:from>
    <xdr:to>
      <xdr:col>50</xdr:col>
      <xdr:colOff>114300</xdr:colOff>
      <xdr:row>36</xdr:row>
      <xdr:rowOff>38796</xdr:rowOff>
    </xdr:to>
    <xdr:cxnSp macro="">
      <xdr:nvCxnSpPr>
        <xdr:cNvPr id="294" name="直線コネクタ 293"/>
        <xdr:cNvCxnSpPr/>
      </xdr:nvCxnSpPr>
      <xdr:spPr>
        <a:xfrm flipV="1">
          <a:off x="8750300" y="6172484"/>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17475</xdr:rowOff>
    </xdr:from>
    <xdr:to>
      <xdr:col>45</xdr:col>
      <xdr:colOff>177800</xdr:colOff>
      <xdr:row>36</xdr:row>
      <xdr:rowOff>38796</xdr:rowOff>
    </xdr:to>
    <xdr:cxnSp macro="">
      <xdr:nvCxnSpPr>
        <xdr:cNvPr id="297" name="直線コネクタ 296"/>
        <xdr:cNvCxnSpPr/>
      </xdr:nvCxnSpPr>
      <xdr:spPr>
        <a:xfrm>
          <a:off x="7861300" y="6018225"/>
          <a:ext cx="889000" cy="1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17475</xdr:rowOff>
    </xdr:from>
    <xdr:to>
      <xdr:col>41</xdr:col>
      <xdr:colOff>50800</xdr:colOff>
      <xdr:row>35</xdr:row>
      <xdr:rowOff>165494</xdr:rowOff>
    </xdr:to>
    <xdr:cxnSp macro="">
      <xdr:nvCxnSpPr>
        <xdr:cNvPr id="300" name="直線コネクタ 299"/>
        <xdr:cNvCxnSpPr/>
      </xdr:nvCxnSpPr>
      <xdr:spPr>
        <a:xfrm flipV="1">
          <a:off x="6972300" y="6018225"/>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151651</xdr:rowOff>
    </xdr:from>
    <xdr:to>
      <xdr:col>55</xdr:col>
      <xdr:colOff>50800</xdr:colOff>
      <xdr:row>36</xdr:row>
      <xdr:rowOff>81801</xdr:rowOff>
    </xdr:to>
    <xdr:sp macro="" textlink="">
      <xdr:nvSpPr>
        <xdr:cNvPr id="310" name="楕円 309"/>
        <xdr:cNvSpPr/>
      </xdr:nvSpPr>
      <xdr:spPr>
        <a:xfrm>
          <a:off x="10426700" y="61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130078</xdr:rowOff>
    </xdr:from>
    <xdr:ext cx="534377" cy="259045"/>
    <xdr:sp macro="" textlink="">
      <xdr:nvSpPr>
        <xdr:cNvPr id="311" name="補助費等該当値テキスト"/>
        <xdr:cNvSpPr txBox="1"/>
      </xdr:nvSpPr>
      <xdr:spPr>
        <a:xfrm>
          <a:off x="10528300" y="61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120934</xdr:rowOff>
    </xdr:from>
    <xdr:to>
      <xdr:col>50</xdr:col>
      <xdr:colOff>165100</xdr:colOff>
      <xdr:row>36</xdr:row>
      <xdr:rowOff>51084</xdr:rowOff>
    </xdr:to>
    <xdr:sp macro="" textlink="">
      <xdr:nvSpPr>
        <xdr:cNvPr id="312" name="楕円 311"/>
        <xdr:cNvSpPr/>
      </xdr:nvSpPr>
      <xdr:spPr>
        <a:xfrm>
          <a:off x="9588500" y="61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67611</xdr:rowOff>
    </xdr:from>
    <xdr:ext cx="534377" cy="259045"/>
    <xdr:sp macro="" textlink="">
      <xdr:nvSpPr>
        <xdr:cNvPr id="313" name="テキスト ボックス 312"/>
        <xdr:cNvSpPr txBox="1"/>
      </xdr:nvSpPr>
      <xdr:spPr>
        <a:xfrm>
          <a:off x="9372111" y="58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159446</xdr:rowOff>
    </xdr:from>
    <xdr:to>
      <xdr:col>46</xdr:col>
      <xdr:colOff>38100</xdr:colOff>
      <xdr:row>36</xdr:row>
      <xdr:rowOff>89596</xdr:rowOff>
    </xdr:to>
    <xdr:sp macro="" textlink="">
      <xdr:nvSpPr>
        <xdr:cNvPr id="314" name="楕円 313"/>
        <xdr:cNvSpPr/>
      </xdr:nvSpPr>
      <xdr:spPr>
        <a:xfrm>
          <a:off x="8699500" y="61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106123</xdr:rowOff>
    </xdr:from>
    <xdr:ext cx="534377" cy="259045"/>
    <xdr:sp macro="" textlink="">
      <xdr:nvSpPr>
        <xdr:cNvPr id="315" name="テキスト ボックス 314"/>
        <xdr:cNvSpPr txBox="1"/>
      </xdr:nvSpPr>
      <xdr:spPr>
        <a:xfrm>
          <a:off x="8483111" y="59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138125</xdr:rowOff>
    </xdr:from>
    <xdr:to>
      <xdr:col>41</xdr:col>
      <xdr:colOff>101600</xdr:colOff>
      <xdr:row>35</xdr:row>
      <xdr:rowOff>68275</xdr:rowOff>
    </xdr:to>
    <xdr:sp macro="" textlink="">
      <xdr:nvSpPr>
        <xdr:cNvPr id="316" name="楕円 315"/>
        <xdr:cNvSpPr/>
      </xdr:nvSpPr>
      <xdr:spPr>
        <a:xfrm>
          <a:off x="7810500" y="5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84802</xdr:rowOff>
    </xdr:from>
    <xdr:ext cx="534377" cy="259045"/>
    <xdr:sp macro="" textlink="">
      <xdr:nvSpPr>
        <xdr:cNvPr id="317" name="テキスト ボックス 316"/>
        <xdr:cNvSpPr txBox="1"/>
      </xdr:nvSpPr>
      <xdr:spPr>
        <a:xfrm>
          <a:off x="7594111" y="57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114694</xdr:rowOff>
    </xdr:from>
    <xdr:to>
      <xdr:col>36</xdr:col>
      <xdr:colOff>165100</xdr:colOff>
      <xdr:row>36</xdr:row>
      <xdr:rowOff>44844</xdr:rowOff>
    </xdr:to>
    <xdr:sp macro="" textlink="">
      <xdr:nvSpPr>
        <xdr:cNvPr id="318" name="楕円 317"/>
        <xdr:cNvSpPr/>
      </xdr:nvSpPr>
      <xdr:spPr>
        <a:xfrm>
          <a:off x="6921500" y="61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61371</xdr:rowOff>
    </xdr:from>
    <xdr:ext cx="534377" cy="259045"/>
    <xdr:sp macro="" textlink="">
      <xdr:nvSpPr>
        <xdr:cNvPr id="319" name="テキスト ボックス 318"/>
        <xdr:cNvSpPr txBox="1"/>
      </xdr:nvSpPr>
      <xdr:spPr>
        <a:xfrm>
          <a:off x="6705111" y="58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116739</xdr:rowOff>
    </xdr:from>
    <xdr:to>
      <xdr:col>55</xdr:col>
      <xdr:colOff>0</xdr:colOff>
      <xdr:row>57</xdr:row>
      <xdr:rowOff>143490</xdr:rowOff>
    </xdr:to>
    <xdr:cxnSp macro="">
      <xdr:nvCxnSpPr>
        <xdr:cNvPr id="346" name="直線コネクタ 345"/>
        <xdr:cNvCxnSpPr/>
      </xdr:nvCxnSpPr>
      <xdr:spPr>
        <a:xfrm flipV="1">
          <a:off x="9639300" y="9889389"/>
          <a:ext cx="8382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113411</xdr:rowOff>
    </xdr:from>
    <xdr:to>
      <xdr:col>50</xdr:col>
      <xdr:colOff>114300</xdr:colOff>
      <xdr:row>57</xdr:row>
      <xdr:rowOff>143490</xdr:rowOff>
    </xdr:to>
    <xdr:cxnSp macro="">
      <xdr:nvCxnSpPr>
        <xdr:cNvPr id="349" name="直線コネクタ 348"/>
        <xdr:cNvCxnSpPr/>
      </xdr:nvCxnSpPr>
      <xdr:spPr>
        <a:xfrm>
          <a:off x="8750300" y="9886061"/>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50071</xdr:rowOff>
    </xdr:from>
    <xdr:to>
      <xdr:col>45</xdr:col>
      <xdr:colOff>177800</xdr:colOff>
      <xdr:row>57</xdr:row>
      <xdr:rowOff>113411</xdr:rowOff>
    </xdr:to>
    <xdr:cxnSp macro="">
      <xdr:nvCxnSpPr>
        <xdr:cNvPr id="352" name="直線コネクタ 351"/>
        <xdr:cNvCxnSpPr/>
      </xdr:nvCxnSpPr>
      <xdr:spPr>
        <a:xfrm>
          <a:off x="7861300" y="9822721"/>
          <a:ext cx="8890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146307</xdr:rowOff>
    </xdr:from>
    <xdr:to>
      <xdr:col>41</xdr:col>
      <xdr:colOff>50800</xdr:colOff>
      <xdr:row>57</xdr:row>
      <xdr:rowOff>50071</xdr:rowOff>
    </xdr:to>
    <xdr:cxnSp macro="">
      <xdr:nvCxnSpPr>
        <xdr:cNvPr id="355" name="直線コネクタ 354"/>
        <xdr:cNvCxnSpPr/>
      </xdr:nvCxnSpPr>
      <xdr:spPr>
        <a:xfrm>
          <a:off x="6972300" y="9747507"/>
          <a:ext cx="889000" cy="7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65939</xdr:rowOff>
    </xdr:from>
    <xdr:to>
      <xdr:col>55</xdr:col>
      <xdr:colOff>50800</xdr:colOff>
      <xdr:row>57</xdr:row>
      <xdr:rowOff>167539</xdr:rowOff>
    </xdr:to>
    <xdr:sp macro="" textlink="">
      <xdr:nvSpPr>
        <xdr:cNvPr id="365" name="楕円 364"/>
        <xdr:cNvSpPr/>
      </xdr:nvSpPr>
      <xdr:spPr>
        <a:xfrm>
          <a:off x="104267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152316</xdr:rowOff>
    </xdr:from>
    <xdr:ext cx="534377" cy="259045"/>
    <xdr:sp macro="" textlink="">
      <xdr:nvSpPr>
        <xdr:cNvPr id="366" name="普通建設事業費該当値テキスト"/>
        <xdr:cNvSpPr txBox="1"/>
      </xdr:nvSpPr>
      <xdr:spPr>
        <a:xfrm>
          <a:off x="10528300" y="97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92690</xdr:rowOff>
    </xdr:from>
    <xdr:to>
      <xdr:col>50</xdr:col>
      <xdr:colOff>165100</xdr:colOff>
      <xdr:row>58</xdr:row>
      <xdr:rowOff>22840</xdr:rowOff>
    </xdr:to>
    <xdr:sp macro="" textlink="">
      <xdr:nvSpPr>
        <xdr:cNvPr id="367" name="楕円 366"/>
        <xdr:cNvSpPr/>
      </xdr:nvSpPr>
      <xdr:spPr>
        <a:xfrm>
          <a:off x="95885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13967</xdr:rowOff>
    </xdr:from>
    <xdr:ext cx="534377" cy="259045"/>
    <xdr:sp macro="" textlink="">
      <xdr:nvSpPr>
        <xdr:cNvPr id="368" name="テキスト ボックス 367"/>
        <xdr:cNvSpPr txBox="1"/>
      </xdr:nvSpPr>
      <xdr:spPr>
        <a:xfrm>
          <a:off x="9372111" y="9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62611</xdr:rowOff>
    </xdr:from>
    <xdr:to>
      <xdr:col>46</xdr:col>
      <xdr:colOff>38100</xdr:colOff>
      <xdr:row>57</xdr:row>
      <xdr:rowOff>164211</xdr:rowOff>
    </xdr:to>
    <xdr:sp macro="" textlink="">
      <xdr:nvSpPr>
        <xdr:cNvPr id="369" name="楕円 368"/>
        <xdr:cNvSpPr/>
      </xdr:nvSpPr>
      <xdr:spPr>
        <a:xfrm>
          <a:off x="8699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155338</xdr:rowOff>
    </xdr:from>
    <xdr:ext cx="534377" cy="259045"/>
    <xdr:sp macro="" textlink="">
      <xdr:nvSpPr>
        <xdr:cNvPr id="370" name="テキスト ボックス 369"/>
        <xdr:cNvSpPr txBox="1"/>
      </xdr:nvSpPr>
      <xdr:spPr>
        <a:xfrm>
          <a:off x="8483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170721</xdr:rowOff>
    </xdr:from>
    <xdr:to>
      <xdr:col>41</xdr:col>
      <xdr:colOff>101600</xdr:colOff>
      <xdr:row>57</xdr:row>
      <xdr:rowOff>100871</xdr:rowOff>
    </xdr:to>
    <xdr:sp macro="" textlink="">
      <xdr:nvSpPr>
        <xdr:cNvPr id="371" name="楕円 370"/>
        <xdr:cNvSpPr/>
      </xdr:nvSpPr>
      <xdr:spPr>
        <a:xfrm>
          <a:off x="7810500" y="9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91998</xdr:rowOff>
    </xdr:from>
    <xdr:ext cx="534377" cy="259045"/>
    <xdr:sp macro="" textlink="">
      <xdr:nvSpPr>
        <xdr:cNvPr id="372" name="テキスト ボックス 371"/>
        <xdr:cNvSpPr txBox="1"/>
      </xdr:nvSpPr>
      <xdr:spPr>
        <a:xfrm>
          <a:off x="7594111" y="9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95507</xdr:rowOff>
    </xdr:from>
    <xdr:to>
      <xdr:col>36</xdr:col>
      <xdr:colOff>165100</xdr:colOff>
      <xdr:row>57</xdr:row>
      <xdr:rowOff>25657</xdr:rowOff>
    </xdr:to>
    <xdr:sp macro="" textlink="">
      <xdr:nvSpPr>
        <xdr:cNvPr id="373" name="楕円 372"/>
        <xdr:cNvSpPr/>
      </xdr:nvSpPr>
      <xdr:spPr>
        <a:xfrm>
          <a:off x="69215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16784</xdr:rowOff>
    </xdr:from>
    <xdr:ext cx="534377" cy="259045"/>
    <xdr:sp macro="" textlink="">
      <xdr:nvSpPr>
        <xdr:cNvPr id="374" name="テキスト ボックス 373"/>
        <xdr:cNvSpPr txBox="1"/>
      </xdr:nvSpPr>
      <xdr:spPr>
        <a:xfrm>
          <a:off x="6705111" y="97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27009</xdr:rowOff>
    </xdr:from>
    <xdr:to>
      <xdr:col>55</xdr:col>
      <xdr:colOff>0</xdr:colOff>
      <xdr:row>78</xdr:row>
      <xdr:rowOff>72611</xdr:rowOff>
    </xdr:to>
    <xdr:cxnSp macro="">
      <xdr:nvCxnSpPr>
        <xdr:cNvPr id="401" name="直線コネクタ 400"/>
        <xdr:cNvCxnSpPr/>
      </xdr:nvCxnSpPr>
      <xdr:spPr>
        <a:xfrm flipV="1">
          <a:off x="9639300" y="13400109"/>
          <a:ext cx="838200" cy="4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72611</xdr:rowOff>
    </xdr:from>
    <xdr:to>
      <xdr:col>50</xdr:col>
      <xdr:colOff>114300</xdr:colOff>
      <xdr:row>78</xdr:row>
      <xdr:rowOff>113996</xdr:rowOff>
    </xdr:to>
    <xdr:cxnSp macro="">
      <xdr:nvCxnSpPr>
        <xdr:cNvPr id="404" name="直線コネクタ 403"/>
        <xdr:cNvCxnSpPr/>
      </xdr:nvCxnSpPr>
      <xdr:spPr>
        <a:xfrm flipV="1">
          <a:off x="8750300" y="13445711"/>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32907</xdr:rowOff>
    </xdr:from>
    <xdr:to>
      <xdr:col>45</xdr:col>
      <xdr:colOff>177800</xdr:colOff>
      <xdr:row>78</xdr:row>
      <xdr:rowOff>113996</xdr:rowOff>
    </xdr:to>
    <xdr:cxnSp macro="">
      <xdr:nvCxnSpPr>
        <xdr:cNvPr id="407" name="直線コネクタ 406"/>
        <xdr:cNvCxnSpPr/>
      </xdr:nvCxnSpPr>
      <xdr:spPr>
        <a:xfrm>
          <a:off x="7861300" y="13234557"/>
          <a:ext cx="889000" cy="2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104843</xdr:rowOff>
    </xdr:from>
    <xdr:to>
      <xdr:col>41</xdr:col>
      <xdr:colOff>50800</xdr:colOff>
      <xdr:row>77</xdr:row>
      <xdr:rowOff>32907</xdr:rowOff>
    </xdr:to>
    <xdr:cxnSp macro="">
      <xdr:nvCxnSpPr>
        <xdr:cNvPr id="410" name="直線コネクタ 409"/>
        <xdr:cNvCxnSpPr/>
      </xdr:nvCxnSpPr>
      <xdr:spPr>
        <a:xfrm>
          <a:off x="6972300" y="12963593"/>
          <a:ext cx="889000" cy="2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147659</xdr:rowOff>
    </xdr:from>
    <xdr:to>
      <xdr:col>55</xdr:col>
      <xdr:colOff>50800</xdr:colOff>
      <xdr:row>78</xdr:row>
      <xdr:rowOff>77809</xdr:rowOff>
    </xdr:to>
    <xdr:sp macro="" textlink="">
      <xdr:nvSpPr>
        <xdr:cNvPr id="420" name="楕円 419"/>
        <xdr:cNvSpPr/>
      </xdr:nvSpPr>
      <xdr:spPr>
        <a:xfrm>
          <a:off x="10426700" y="133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62586</xdr:rowOff>
    </xdr:from>
    <xdr:ext cx="534377" cy="259045"/>
    <xdr:sp macro="" textlink="">
      <xdr:nvSpPr>
        <xdr:cNvPr id="421" name="普通建設事業費 （ うち新規整備　）該当値テキスト"/>
        <xdr:cNvSpPr txBox="1"/>
      </xdr:nvSpPr>
      <xdr:spPr>
        <a:xfrm>
          <a:off x="10528300" y="132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21811</xdr:rowOff>
    </xdr:from>
    <xdr:to>
      <xdr:col>50</xdr:col>
      <xdr:colOff>165100</xdr:colOff>
      <xdr:row>78</xdr:row>
      <xdr:rowOff>123411</xdr:rowOff>
    </xdr:to>
    <xdr:sp macro="" textlink="">
      <xdr:nvSpPr>
        <xdr:cNvPr id="422" name="楕円 421"/>
        <xdr:cNvSpPr/>
      </xdr:nvSpPr>
      <xdr:spPr>
        <a:xfrm>
          <a:off x="9588500" y="133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114538</xdr:rowOff>
    </xdr:from>
    <xdr:ext cx="469744" cy="259045"/>
    <xdr:sp macro="" textlink="">
      <xdr:nvSpPr>
        <xdr:cNvPr id="423" name="テキスト ボックス 422"/>
        <xdr:cNvSpPr txBox="1"/>
      </xdr:nvSpPr>
      <xdr:spPr>
        <a:xfrm>
          <a:off x="9404428" y="134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63196</xdr:rowOff>
    </xdr:from>
    <xdr:to>
      <xdr:col>46</xdr:col>
      <xdr:colOff>38100</xdr:colOff>
      <xdr:row>78</xdr:row>
      <xdr:rowOff>164796</xdr:rowOff>
    </xdr:to>
    <xdr:sp macro="" textlink="">
      <xdr:nvSpPr>
        <xdr:cNvPr id="424" name="楕円 423"/>
        <xdr:cNvSpPr/>
      </xdr:nvSpPr>
      <xdr:spPr>
        <a:xfrm>
          <a:off x="8699500" y="134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155923</xdr:rowOff>
    </xdr:from>
    <xdr:ext cx="469744" cy="259045"/>
    <xdr:sp macro="" textlink="">
      <xdr:nvSpPr>
        <xdr:cNvPr id="425" name="テキスト ボックス 424"/>
        <xdr:cNvSpPr txBox="1"/>
      </xdr:nvSpPr>
      <xdr:spPr>
        <a:xfrm>
          <a:off x="8515428" y="135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153557</xdr:rowOff>
    </xdr:from>
    <xdr:to>
      <xdr:col>41</xdr:col>
      <xdr:colOff>101600</xdr:colOff>
      <xdr:row>77</xdr:row>
      <xdr:rowOff>83707</xdr:rowOff>
    </xdr:to>
    <xdr:sp macro="" textlink="">
      <xdr:nvSpPr>
        <xdr:cNvPr id="426" name="楕円 425"/>
        <xdr:cNvSpPr/>
      </xdr:nvSpPr>
      <xdr:spPr>
        <a:xfrm>
          <a:off x="7810500" y="13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74834</xdr:rowOff>
    </xdr:from>
    <xdr:ext cx="534377" cy="259045"/>
    <xdr:sp macro="" textlink="">
      <xdr:nvSpPr>
        <xdr:cNvPr id="427" name="テキスト ボックス 426"/>
        <xdr:cNvSpPr txBox="1"/>
      </xdr:nvSpPr>
      <xdr:spPr>
        <a:xfrm>
          <a:off x="7594111" y="132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54043</xdr:rowOff>
    </xdr:from>
    <xdr:to>
      <xdr:col>36</xdr:col>
      <xdr:colOff>165100</xdr:colOff>
      <xdr:row>75</xdr:row>
      <xdr:rowOff>155643</xdr:rowOff>
    </xdr:to>
    <xdr:sp macro="" textlink="">
      <xdr:nvSpPr>
        <xdr:cNvPr id="428" name="楕円 427"/>
        <xdr:cNvSpPr/>
      </xdr:nvSpPr>
      <xdr:spPr>
        <a:xfrm>
          <a:off x="6921500" y="12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720</xdr:rowOff>
    </xdr:from>
    <xdr:ext cx="534377" cy="259045"/>
    <xdr:sp macro="" textlink="">
      <xdr:nvSpPr>
        <xdr:cNvPr id="429" name="テキスト ボックス 428"/>
        <xdr:cNvSpPr txBox="1"/>
      </xdr:nvSpPr>
      <xdr:spPr>
        <a:xfrm>
          <a:off x="6705111" y="126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144402</xdr:rowOff>
    </xdr:from>
    <xdr:to>
      <xdr:col>55</xdr:col>
      <xdr:colOff>0</xdr:colOff>
      <xdr:row>97</xdr:row>
      <xdr:rowOff>152784</xdr:rowOff>
    </xdr:to>
    <xdr:cxnSp macro="">
      <xdr:nvCxnSpPr>
        <xdr:cNvPr id="460" name="直線コネクタ 459"/>
        <xdr:cNvCxnSpPr/>
      </xdr:nvCxnSpPr>
      <xdr:spPr>
        <a:xfrm flipV="1">
          <a:off x="9639300" y="1677505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27108</xdr:rowOff>
    </xdr:from>
    <xdr:to>
      <xdr:col>50</xdr:col>
      <xdr:colOff>114300</xdr:colOff>
      <xdr:row>97</xdr:row>
      <xdr:rowOff>152784</xdr:rowOff>
    </xdr:to>
    <xdr:cxnSp macro="">
      <xdr:nvCxnSpPr>
        <xdr:cNvPr id="463" name="直線コネクタ 462"/>
        <xdr:cNvCxnSpPr/>
      </xdr:nvCxnSpPr>
      <xdr:spPr>
        <a:xfrm>
          <a:off x="8750300" y="16657758"/>
          <a:ext cx="889000" cy="1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27108</xdr:rowOff>
    </xdr:from>
    <xdr:to>
      <xdr:col>45</xdr:col>
      <xdr:colOff>177800</xdr:colOff>
      <xdr:row>98</xdr:row>
      <xdr:rowOff>8396</xdr:rowOff>
    </xdr:to>
    <xdr:cxnSp macro="">
      <xdr:nvCxnSpPr>
        <xdr:cNvPr id="466" name="直線コネクタ 465"/>
        <xdr:cNvCxnSpPr/>
      </xdr:nvCxnSpPr>
      <xdr:spPr>
        <a:xfrm flipV="1">
          <a:off x="7861300" y="16657758"/>
          <a:ext cx="889000" cy="1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8396</xdr:rowOff>
    </xdr:from>
    <xdr:to>
      <xdr:col>41</xdr:col>
      <xdr:colOff>50800</xdr:colOff>
      <xdr:row>99</xdr:row>
      <xdr:rowOff>62607</xdr:rowOff>
    </xdr:to>
    <xdr:cxnSp macro="">
      <xdr:nvCxnSpPr>
        <xdr:cNvPr id="469" name="直線コネクタ 468"/>
        <xdr:cNvCxnSpPr/>
      </xdr:nvCxnSpPr>
      <xdr:spPr>
        <a:xfrm flipV="1">
          <a:off x="6972300" y="16810496"/>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93602</xdr:rowOff>
    </xdr:from>
    <xdr:to>
      <xdr:col>55</xdr:col>
      <xdr:colOff>50800</xdr:colOff>
      <xdr:row>98</xdr:row>
      <xdr:rowOff>23752</xdr:rowOff>
    </xdr:to>
    <xdr:sp macro="" textlink="">
      <xdr:nvSpPr>
        <xdr:cNvPr id="479" name="楕円 478"/>
        <xdr:cNvSpPr/>
      </xdr:nvSpPr>
      <xdr:spPr>
        <a:xfrm>
          <a:off x="104267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72029</xdr:rowOff>
    </xdr:from>
    <xdr:ext cx="534377" cy="259045"/>
    <xdr:sp macro="" textlink="">
      <xdr:nvSpPr>
        <xdr:cNvPr id="480" name="普通建設事業費 （ うち更新整備　）該当値テキスト"/>
        <xdr:cNvSpPr txBox="1"/>
      </xdr:nvSpPr>
      <xdr:spPr>
        <a:xfrm>
          <a:off x="10528300" y="167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101984</xdr:rowOff>
    </xdr:from>
    <xdr:to>
      <xdr:col>50</xdr:col>
      <xdr:colOff>165100</xdr:colOff>
      <xdr:row>98</xdr:row>
      <xdr:rowOff>32134</xdr:rowOff>
    </xdr:to>
    <xdr:sp macro="" textlink="">
      <xdr:nvSpPr>
        <xdr:cNvPr id="481" name="楕円 480"/>
        <xdr:cNvSpPr/>
      </xdr:nvSpPr>
      <xdr:spPr>
        <a:xfrm>
          <a:off x="9588500" y="167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23261</xdr:rowOff>
    </xdr:from>
    <xdr:ext cx="534377" cy="259045"/>
    <xdr:sp macro="" textlink="">
      <xdr:nvSpPr>
        <xdr:cNvPr id="482" name="テキスト ボックス 481"/>
        <xdr:cNvSpPr txBox="1"/>
      </xdr:nvSpPr>
      <xdr:spPr>
        <a:xfrm>
          <a:off x="9372111" y="168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147758</xdr:rowOff>
    </xdr:from>
    <xdr:to>
      <xdr:col>46</xdr:col>
      <xdr:colOff>38100</xdr:colOff>
      <xdr:row>97</xdr:row>
      <xdr:rowOff>77908</xdr:rowOff>
    </xdr:to>
    <xdr:sp macro="" textlink="">
      <xdr:nvSpPr>
        <xdr:cNvPr id="483" name="楕円 482"/>
        <xdr:cNvSpPr/>
      </xdr:nvSpPr>
      <xdr:spPr>
        <a:xfrm>
          <a:off x="8699500" y="166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69035</xdr:rowOff>
    </xdr:from>
    <xdr:ext cx="534377" cy="259045"/>
    <xdr:sp macro="" textlink="">
      <xdr:nvSpPr>
        <xdr:cNvPr id="484" name="テキスト ボックス 483"/>
        <xdr:cNvSpPr txBox="1"/>
      </xdr:nvSpPr>
      <xdr:spPr>
        <a:xfrm>
          <a:off x="8483111" y="166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129046</xdr:rowOff>
    </xdr:from>
    <xdr:to>
      <xdr:col>41</xdr:col>
      <xdr:colOff>101600</xdr:colOff>
      <xdr:row>98</xdr:row>
      <xdr:rowOff>59196</xdr:rowOff>
    </xdr:to>
    <xdr:sp macro="" textlink="">
      <xdr:nvSpPr>
        <xdr:cNvPr id="485" name="楕円 484"/>
        <xdr:cNvSpPr/>
      </xdr:nvSpPr>
      <xdr:spPr>
        <a:xfrm>
          <a:off x="7810500" y="16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50323</xdr:rowOff>
    </xdr:from>
    <xdr:ext cx="534377" cy="259045"/>
    <xdr:sp macro="" textlink="">
      <xdr:nvSpPr>
        <xdr:cNvPr id="486" name="テキスト ボックス 485"/>
        <xdr:cNvSpPr txBox="1"/>
      </xdr:nvSpPr>
      <xdr:spPr>
        <a:xfrm>
          <a:off x="7594111" y="168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11807</xdr:rowOff>
    </xdr:from>
    <xdr:to>
      <xdr:col>36</xdr:col>
      <xdr:colOff>165100</xdr:colOff>
      <xdr:row>99</xdr:row>
      <xdr:rowOff>113407</xdr:rowOff>
    </xdr:to>
    <xdr:sp macro="" textlink="">
      <xdr:nvSpPr>
        <xdr:cNvPr id="487" name="楕円 486"/>
        <xdr:cNvSpPr/>
      </xdr:nvSpPr>
      <xdr:spPr>
        <a:xfrm>
          <a:off x="6921500" y="169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104534</xdr:rowOff>
    </xdr:from>
    <xdr:ext cx="469744" cy="259045"/>
    <xdr:sp macro="" textlink="">
      <xdr:nvSpPr>
        <xdr:cNvPr id="488" name="テキスト ボックス 487"/>
        <xdr:cNvSpPr txBox="1"/>
      </xdr:nvSpPr>
      <xdr:spPr>
        <a:xfrm>
          <a:off x="6737428" y="170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29922</xdr:rowOff>
    </xdr:from>
    <xdr:to>
      <xdr:col>85</xdr:col>
      <xdr:colOff>127000</xdr:colOff>
      <xdr:row>77</xdr:row>
      <xdr:rowOff>33241</xdr:rowOff>
    </xdr:to>
    <xdr:cxnSp macro="">
      <xdr:nvCxnSpPr>
        <xdr:cNvPr id="631" name="直線コネクタ 630"/>
        <xdr:cNvCxnSpPr/>
      </xdr:nvCxnSpPr>
      <xdr:spPr>
        <a:xfrm>
          <a:off x="15481300" y="13231572"/>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29922</xdr:rowOff>
    </xdr:from>
    <xdr:to>
      <xdr:col>81</xdr:col>
      <xdr:colOff>50800</xdr:colOff>
      <xdr:row>77</xdr:row>
      <xdr:rowOff>34745</xdr:rowOff>
    </xdr:to>
    <xdr:cxnSp macro="">
      <xdr:nvCxnSpPr>
        <xdr:cNvPr id="634" name="直線コネクタ 633"/>
        <xdr:cNvCxnSpPr/>
      </xdr:nvCxnSpPr>
      <xdr:spPr>
        <a:xfrm flipV="1">
          <a:off x="14592300" y="1323157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17090</xdr:rowOff>
    </xdr:from>
    <xdr:to>
      <xdr:col>76</xdr:col>
      <xdr:colOff>114300</xdr:colOff>
      <xdr:row>77</xdr:row>
      <xdr:rowOff>34745</xdr:rowOff>
    </xdr:to>
    <xdr:cxnSp macro="">
      <xdr:nvCxnSpPr>
        <xdr:cNvPr id="637" name="直線コネクタ 636"/>
        <xdr:cNvCxnSpPr/>
      </xdr:nvCxnSpPr>
      <xdr:spPr>
        <a:xfrm>
          <a:off x="13703300" y="13218740"/>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8556</xdr:rowOff>
    </xdr:from>
    <xdr:to>
      <xdr:col>71</xdr:col>
      <xdr:colOff>177800</xdr:colOff>
      <xdr:row>77</xdr:row>
      <xdr:rowOff>17090</xdr:rowOff>
    </xdr:to>
    <xdr:cxnSp macro="">
      <xdr:nvCxnSpPr>
        <xdr:cNvPr id="640" name="直線コネクタ 639"/>
        <xdr:cNvCxnSpPr/>
      </xdr:nvCxnSpPr>
      <xdr:spPr>
        <a:xfrm>
          <a:off x="12814300" y="13210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153891</xdr:rowOff>
    </xdr:from>
    <xdr:to>
      <xdr:col>85</xdr:col>
      <xdr:colOff>177800</xdr:colOff>
      <xdr:row>77</xdr:row>
      <xdr:rowOff>84041</xdr:rowOff>
    </xdr:to>
    <xdr:sp macro="" textlink="">
      <xdr:nvSpPr>
        <xdr:cNvPr id="650" name="楕円 649"/>
        <xdr:cNvSpPr/>
      </xdr:nvSpPr>
      <xdr:spPr>
        <a:xfrm>
          <a:off x="16268700" y="131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5318</xdr:rowOff>
    </xdr:from>
    <xdr:ext cx="534377" cy="259045"/>
    <xdr:sp macro="" textlink="">
      <xdr:nvSpPr>
        <xdr:cNvPr id="651" name="公債費該当値テキスト"/>
        <xdr:cNvSpPr txBox="1"/>
      </xdr:nvSpPr>
      <xdr:spPr>
        <a:xfrm>
          <a:off x="16370300" y="130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150572</xdr:rowOff>
    </xdr:from>
    <xdr:to>
      <xdr:col>81</xdr:col>
      <xdr:colOff>101600</xdr:colOff>
      <xdr:row>77</xdr:row>
      <xdr:rowOff>80722</xdr:rowOff>
    </xdr:to>
    <xdr:sp macro="" textlink="">
      <xdr:nvSpPr>
        <xdr:cNvPr id="652" name="楕円 651"/>
        <xdr:cNvSpPr/>
      </xdr:nvSpPr>
      <xdr:spPr>
        <a:xfrm>
          <a:off x="15430500" y="131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97249</xdr:rowOff>
    </xdr:from>
    <xdr:ext cx="534377" cy="259045"/>
    <xdr:sp macro="" textlink="">
      <xdr:nvSpPr>
        <xdr:cNvPr id="653" name="テキスト ボックス 652"/>
        <xdr:cNvSpPr txBox="1"/>
      </xdr:nvSpPr>
      <xdr:spPr>
        <a:xfrm>
          <a:off x="15214111" y="129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155395</xdr:rowOff>
    </xdr:from>
    <xdr:to>
      <xdr:col>76</xdr:col>
      <xdr:colOff>165100</xdr:colOff>
      <xdr:row>77</xdr:row>
      <xdr:rowOff>85545</xdr:rowOff>
    </xdr:to>
    <xdr:sp macro="" textlink="">
      <xdr:nvSpPr>
        <xdr:cNvPr id="654" name="楕円 653"/>
        <xdr:cNvSpPr/>
      </xdr:nvSpPr>
      <xdr:spPr>
        <a:xfrm>
          <a:off x="14541500" y="131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102073</xdr:rowOff>
    </xdr:from>
    <xdr:ext cx="534377" cy="259045"/>
    <xdr:sp macro="" textlink="">
      <xdr:nvSpPr>
        <xdr:cNvPr id="655" name="テキスト ボックス 654"/>
        <xdr:cNvSpPr txBox="1"/>
      </xdr:nvSpPr>
      <xdr:spPr>
        <a:xfrm>
          <a:off x="14325111" y="12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137740</xdr:rowOff>
    </xdr:from>
    <xdr:to>
      <xdr:col>72</xdr:col>
      <xdr:colOff>38100</xdr:colOff>
      <xdr:row>77</xdr:row>
      <xdr:rowOff>67890</xdr:rowOff>
    </xdr:to>
    <xdr:sp macro="" textlink="">
      <xdr:nvSpPr>
        <xdr:cNvPr id="656" name="楕円 655"/>
        <xdr:cNvSpPr/>
      </xdr:nvSpPr>
      <xdr:spPr>
        <a:xfrm>
          <a:off x="13652500" y="131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84417</xdr:rowOff>
    </xdr:from>
    <xdr:ext cx="534377" cy="259045"/>
    <xdr:sp macro="" textlink="">
      <xdr:nvSpPr>
        <xdr:cNvPr id="657" name="テキスト ボックス 656"/>
        <xdr:cNvSpPr txBox="1"/>
      </xdr:nvSpPr>
      <xdr:spPr>
        <a:xfrm>
          <a:off x="13436111" y="12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129206</xdr:rowOff>
    </xdr:from>
    <xdr:to>
      <xdr:col>67</xdr:col>
      <xdr:colOff>101600</xdr:colOff>
      <xdr:row>77</xdr:row>
      <xdr:rowOff>59356</xdr:rowOff>
    </xdr:to>
    <xdr:sp macro="" textlink="">
      <xdr:nvSpPr>
        <xdr:cNvPr id="658" name="楕円 657"/>
        <xdr:cNvSpPr/>
      </xdr:nvSpPr>
      <xdr:spPr>
        <a:xfrm>
          <a:off x="12763500" y="13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75883</xdr:rowOff>
    </xdr:from>
    <xdr:ext cx="534377" cy="259045"/>
    <xdr:sp macro="" textlink="">
      <xdr:nvSpPr>
        <xdr:cNvPr id="659" name="テキスト ボックス 658"/>
        <xdr:cNvSpPr txBox="1"/>
      </xdr:nvSpPr>
      <xdr:spPr>
        <a:xfrm>
          <a:off x="12547111"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94025</xdr:rowOff>
    </xdr:from>
    <xdr:to>
      <xdr:col>85</xdr:col>
      <xdr:colOff>127000</xdr:colOff>
      <xdr:row>97</xdr:row>
      <xdr:rowOff>145918</xdr:rowOff>
    </xdr:to>
    <xdr:cxnSp macro="">
      <xdr:nvCxnSpPr>
        <xdr:cNvPr id="684" name="直線コネクタ 683"/>
        <xdr:cNvCxnSpPr/>
      </xdr:nvCxnSpPr>
      <xdr:spPr>
        <a:xfrm>
          <a:off x="15481300" y="16724675"/>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75572</xdr:rowOff>
    </xdr:from>
    <xdr:to>
      <xdr:col>81</xdr:col>
      <xdr:colOff>50800</xdr:colOff>
      <xdr:row>97</xdr:row>
      <xdr:rowOff>94025</xdr:rowOff>
    </xdr:to>
    <xdr:cxnSp macro="">
      <xdr:nvCxnSpPr>
        <xdr:cNvPr id="687" name="直線コネクタ 686"/>
        <xdr:cNvCxnSpPr/>
      </xdr:nvCxnSpPr>
      <xdr:spPr>
        <a:xfrm>
          <a:off x="14592300" y="16706222"/>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75572</xdr:rowOff>
    </xdr:from>
    <xdr:to>
      <xdr:col>76</xdr:col>
      <xdr:colOff>114300</xdr:colOff>
      <xdr:row>97</xdr:row>
      <xdr:rowOff>129104</xdr:rowOff>
    </xdr:to>
    <xdr:cxnSp macro="">
      <xdr:nvCxnSpPr>
        <xdr:cNvPr id="690" name="直線コネクタ 689"/>
        <xdr:cNvCxnSpPr/>
      </xdr:nvCxnSpPr>
      <xdr:spPr>
        <a:xfrm flipV="1">
          <a:off x="13703300" y="16706222"/>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129104</xdr:rowOff>
    </xdr:from>
    <xdr:to>
      <xdr:col>71</xdr:col>
      <xdr:colOff>177800</xdr:colOff>
      <xdr:row>97</xdr:row>
      <xdr:rowOff>156621</xdr:rowOff>
    </xdr:to>
    <xdr:cxnSp macro="">
      <xdr:nvCxnSpPr>
        <xdr:cNvPr id="693" name="直線コネクタ 692"/>
        <xdr:cNvCxnSpPr/>
      </xdr:nvCxnSpPr>
      <xdr:spPr>
        <a:xfrm flipV="1">
          <a:off x="12814300" y="16759754"/>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95118</xdr:rowOff>
    </xdr:from>
    <xdr:to>
      <xdr:col>85</xdr:col>
      <xdr:colOff>177800</xdr:colOff>
      <xdr:row>98</xdr:row>
      <xdr:rowOff>25268</xdr:rowOff>
    </xdr:to>
    <xdr:sp macro="" textlink="">
      <xdr:nvSpPr>
        <xdr:cNvPr id="703" name="楕円 702"/>
        <xdr:cNvSpPr/>
      </xdr:nvSpPr>
      <xdr:spPr>
        <a:xfrm>
          <a:off x="16268700" y="16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10045</xdr:rowOff>
    </xdr:from>
    <xdr:ext cx="469744" cy="259045"/>
    <xdr:sp macro="" textlink="">
      <xdr:nvSpPr>
        <xdr:cNvPr id="704" name="積立金該当値テキスト"/>
        <xdr:cNvSpPr txBox="1"/>
      </xdr:nvSpPr>
      <xdr:spPr>
        <a:xfrm>
          <a:off x="16370300" y="166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43225</xdr:rowOff>
    </xdr:from>
    <xdr:to>
      <xdr:col>81</xdr:col>
      <xdr:colOff>101600</xdr:colOff>
      <xdr:row>97</xdr:row>
      <xdr:rowOff>144825</xdr:rowOff>
    </xdr:to>
    <xdr:sp macro="" textlink="">
      <xdr:nvSpPr>
        <xdr:cNvPr id="705" name="楕円 704"/>
        <xdr:cNvSpPr/>
      </xdr:nvSpPr>
      <xdr:spPr>
        <a:xfrm>
          <a:off x="15430500" y="166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135952</xdr:rowOff>
    </xdr:from>
    <xdr:ext cx="534377" cy="259045"/>
    <xdr:sp macro="" textlink="">
      <xdr:nvSpPr>
        <xdr:cNvPr id="706" name="テキスト ボックス 705"/>
        <xdr:cNvSpPr txBox="1"/>
      </xdr:nvSpPr>
      <xdr:spPr>
        <a:xfrm>
          <a:off x="15214111" y="167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24772</xdr:rowOff>
    </xdr:from>
    <xdr:to>
      <xdr:col>76</xdr:col>
      <xdr:colOff>165100</xdr:colOff>
      <xdr:row>97</xdr:row>
      <xdr:rowOff>126372</xdr:rowOff>
    </xdr:to>
    <xdr:sp macro="" textlink="">
      <xdr:nvSpPr>
        <xdr:cNvPr id="707" name="楕円 706"/>
        <xdr:cNvSpPr/>
      </xdr:nvSpPr>
      <xdr:spPr>
        <a:xfrm>
          <a:off x="14541500" y="166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142899</xdr:rowOff>
    </xdr:from>
    <xdr:ext cx="534377" cy="259045"/>
    <xdr:sp macro="" textlink="">
      <xdr:nvSpPr>
        <xdr:cNvPr id="708" name="テキスト ボックス 707"/>
        <xdr:cNvSpPr txBox="1"/>
      </xdr:nvSpPr>
      <xdr:spPr>
        <a:xfrm>
          <a:off x="14325111" y="164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78304</xdr:rowOff>
    </xdr:from>
    <xdr:to>
      <xdr:col>72</xdr:col>
      <xdr:colOff>38100</xdr:colOff>
      <xdr:row>98</xdr:row>
      <xdr:rowOff>8454</xdr:rowOff>
    </xdr:to>
    <xdr:sp macro="" textlink="">
      <xdr:nvSpPr>
        <xdr:cNvPr id="709" name="楕円 708"/>
        <xdr:cNvSpPr/>
      </xdr:nvSpPr>
      <xdr:spPr>
        <a:xfrm>
          <a:off x="13652500" y="167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171031</xdr:rowOff>
    </xdr:from>
    <xdr:ext cx="534377" cy="259045"/>
    <xdr:sp macro="" textlink="">
      <xdr:nvSpPr>
        <xdr:cNvPr id="710" name="テキスト ボックス 709"/>
        <xdr:cNvSpPr txBox="1"/>
      </xdr:nvSpPr>
      <xdr:spPr>
        <a:xfrm>
          <a:off x="13436111" y="168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105821</xdr:rowOff>
    </xdr:from>
    <xdr:to>
      <xdr:col>67</xdr:col>
      <xdr:colOff>101600</xdr:colOff>
      <xdr:row>98</xdr:row>
      <xdr:rowOff>35971</xdr:rowOff>
    </xdr:to>
    <xdr:sp macro="" textlink="">
      <xdr:nvSpPr>
        <xdr:cNvPr id="711" name="楕円 710"/>
        <xdr:cNvSpPr/>
      </xdr:nvSpPr>
      <xdr:spPr>
        <a:xfrm>
          <a:off x="12763500" y="167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27098</xdr:rowOff>
    </xdr:from>
    <xdr:ext cx="469744" cy="259045"/>
    <xdr:sp macro="" textlink="">
      <xdr:nvSpPr>
        <xdr:cNvPr id="712" name="テキスト ボックス 711"/>
        <xdr:cNvSpPr txBox="1"/>
      </xdr:nvSpPr>
      <xdr:spPr>
        <a:xfrm>
          <a:off x="12579428" y="1682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94666</xdr:rowOff>
    </xdr:from>
    <xdr:to>
      <xdr:col>116</xdr:col>
      <xdr:colOff>63500</xdr:colOff>
      <xdr:row>38</xdr:row>
      <xdr:rowOff>133794</xdr:rowOff>
    </xdr:to>
    <xdr:cxnSp macro="">
      <xdr:nvCxnSpPr>
        <xdr:cNvPr id="741" name="直線コネクタ 740"/>
        <xdr:cNvCxnSpPr/>
      </xdr:nvCxnSpPr>
      <xdr:spPr>
        <a:xfrm>
          <a:off x="21323300" y="6609766"/>
          <a:ext cx="8382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94666</xdr:rowOff>
    </xdr:from>
    <xdr:to>
      <xdr:col>111</xdr:col>
      <xdr:colOff>177800</xdr:colOff>
      <xdr:row>38</xdr:row>
      <xdr:rowOff>134633</xdr:rowOff>
    </xdr:to>
    <xdr:cxnSp macro="">
      <xdr:nvCxnSpPr>
        <xdr:cNvPr id="744" name="直線コネクタ 743"/>
        <xdr:cNvCxnSpPr/>
      </xdr:nvCxnSpPr>
      <xdr:spPr>
        <a:xfrm flipV="1">
          <a:off x="20434300" y="6609766"/>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134633</xdr:rowOff>
    </xdr:from>
    <xdr:to>
      <xdr:col>107</xdr:col>
      <xdr:colOff>50800</xdr:colOff>
      <xdr:row>39</xdr:row>
      <xdr:rowOff>26581</xdr:rowOff>
    </xdr:to>
    <xdr:cxnSp macro="">
      <xdr:nvCxnSpPr>
        <xdr:cNvPr id="747" name="直線コネクタ 746"/>
        <xdr:cNvCxnSpPr/>
      </xdr:nvCxnSpPr>
      <xdr:spPr>
        <a:xfrm flipV="1">
          <a:off x="19545300" y="6649733"/>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26581</xdr:rowOff>
    </xdr:from>
    <xdr:to>
      <xdr:col>102</xdr:col>
      <xdr:colOff>114300</xdr:colOff>
      <xdr:row>39</xdr:row>
      <xdr:rowOff>27343</xdr:rowOff>
    </xdr:to>
    <xdr:cxnSp macro="">
      <xdr:nvCxnSpPr>
        <xdr:cNvPr id="750" name="直線コネクタ 749"/>
        <xdr:cNvCxnSpPr/>
      </xdr:nvCxnSpPr>
      <xdr:spPr>
        <a:xfrm flipV="1">
          <a:off x="18656300" y="67131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82994</xdr:rowOff>
    </xdr:from>
    <xdr:to>
      <xdr:col>116</xdr:col>
      <xdr:colOff>114300</xdr:colOff>
      <xdr:row>39</xdr:row>
      <xdr:rowOff>13144</xdr:rowOff>
    </xdr:to>
    <xdr:sp macro="" textlink="">
      <xdr:nvSpPr>
        <xdr:cNvPr id="760" name="楕円 759"/>
        <xdr:cNvSpPr/>
      </xdr:nvSpPr>
      <xdr:spPr>
        <a:xfrm>
          <a:off x="221107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43866</xdr:rowOff>
    </xdr:from>
    <xdr:to>
      <xdr:col>112</xdr:col>
      <xdr:colOff>38100</xdr:colOff>
      <xdr:row>38</xdr:row>
      <xdr:rowOff>145466</xdr:rowOff>
    </xdr:to>
    <xdr:sp macro="" textlink="">
      <xdr:nvSpPr>
        <xdr:cNvPr id="762" name="楕円 761"/>
        <xdr:cNvSpPr/>
      </xdr:nvSpPr>
      <xdr:spPr>
        <a:xfrm>
          <a:off x="21272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161993</xdr:rowOff>
    </xdr:from>
    <xdr:ext cx="469744" cy="259045"/>
    <xdr:sp macro="" textlink="">
      <xdr:nvSpPr>
        <xdr:cNvPr id="763" name="テキスト ボックス 762"/>
        <xdr:cNvSpPr txBox="1"/>
      </xdr:nvSpPr>
      <xdr:spPr>
        <a:xfrm>
          <a:off x="21088428" y="63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83833</xdr:rowOff>
    </xdr:from>
    <xdr:to>
      <xdr:col>107</xdr:col>
      <xdr:colOff>101600</xdr:colOff>
      <xdr:row>39</xdr:row>
      <xdr:rowOff>13983</xdr:rowOff>
    </xdr:to>
    <xdr:sp macro="" textlink="">
      <xdr:nvSpPr>
        <xdr:cNvPr id="764" name="楕円 763"/>
        <xdr:cNvSpPr/>
      </xdr:nvSpPr>
      <xdr:spPr>
        <a:xfrm>
          <a:off x="20383500" y="65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30510</xdr:rowOff>
    </xdr:from>
    <xdr:ext cx="469744" cy="259045"/>
    <xdr:sp macro="" textlink="">
      <xdr:nvSpPr>
        <xdr:cNvPr id="765" name="テキスト ボックス 764"/>
        <xdr:cNvSpPr txBox="1"/>
      </xdr:nvSpPr>
      <xdr:spPr>
        <a:xfrm>
          <a:off x="20199428" y="637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147231</xdr:rowOff>
    </xdr:from>
    <xdr:to>
      <xdr:col>102</xdr:col>
      <xdr:colOff>165100</xdr:colOff>
      <xdr:row>39</xdr:row>
      <xdr:rowOff>77381</xdr:rowOff>
    </xdr:to>
    <xdr:sp macro="" textlink="">
      <xdr:nvSpPr>
        <xdr:cNvPr id="766" name="楕円 765"/>
        <xdr:cNvSpPr/>
      </xdr:nvSpPr>
      <xdr:spPr>
        <a:xfrm>
          <a:off x="19494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68508</xdr:rowOff>
    </xdr:from>
    <xdr:ext cx="378565" cy="259045"/>
    <xdr:sp macro="" textlink="">
      <xdr:nvSpPr>
        <xdr:cNvPr id="767" name="テキスト ボックス 766"/>
        <xdr:cNvSpPr txBox="1"/>
      </xdr:nvSpPr>
      <xdr:spPr>
        <a:xfrm>
          <a:off x="19356017" y="675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147993</xdr:rowOff>
    </xdr:from>
    <xdr:to>
      <xdr:col>98</xdr:col>
      <xdr:colOff>38100</xdr:colOff>
      <xdr:row>39</xdr:row>
      <xdr:rowOff>78143</xdr:rowOff>
    </xdr:to>
    <xdr:sp macro="" textlink="">
      <xdr:nvSpPr>
        <xdr:cNvPr id="768" name="楕円 767"/>
        <xdr:cNvSpPr/>
      </xdr:nvSpPr>
      <xdr:spPr>
        <a:xfrm>
          <a:off x="18605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69270</xdr:rowOff>
    </xdr:from>
    <xdr:ext cx="378565" cy="259045"/>
    <xdr:sp macro="" textlink="">
      <xdr:nvSpPr>
        <xdr:cNvPr id="769" name="テキスト ボックス 768"/>
        <xdr:cNvSpPr txBox="1"/>
      </xdr:nvSpPr>
      <xdr:spPr>
        <a:xfrm>
          <a:off x="18467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12302</xdr:rowOff>
    </xdr:from>
    <xdr:to>
      <xdr:col>116</xdr:col>
      <xdr:colOff>63500</xdr:colOff>
      <xdr:row>56</xdr:row>
      <xdr:rowOff>55598</xdr:rowOff>
    </xdr:to>
    <xdr:cxnSp macro="">
      <xdr:nvCxnSpPr>
        <xdr:cNvPr id="796" name="直線コネクタ 795"/>
        <xdr:cNvCxnSpPr/>
      </xdr:nvCxnSpPr>
      <xdr:spPr>
        <a:xfrm>
          <a:off x="21323300" y="9613502"/>
          <a:ext cx="8382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165052</xdr:rowOff>
    </xdr:from>
    <xdr:to>
      <xdr:col>111</xdr:col>
      <xdr:colOff>177800</xdr:colOff>
      <xdr:row>56</xdr:row>
      <xdr:rowOff>12302</xdr:rowOff>
    </xdr:to>
    <xdr:cxnSp macro="">
      <xdr:nvCxnSpPr>
        <xdr:cNvPr id="799" name="直線コネクタ 798"/>
        <xdr:cNvCxnSpPr/>
      </xdr:nvCxnSpPr>
      <xdr:spPr>
        <a:xfrm>
          <a:off x="20434300" y="959480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82253</xdr:rowOff>
    </xdr:from>
    <xdr:to>
      <xdr:col>107</xdr:col>
      <xdr:colOff>50800</xdr:colOff>
      <xdr:row>55</xdr:row>
      <xdr:rowOff>165052</xdr:rowOff>
    </xdr:to>
    <xdr:cxnSp macro="">
      <xdr:nvCxnSpPr>
        <xdr:cNvPr id="802" name="直線コネクタ 801"/>
        <xdr:cNvCxnSpPr/>
      </xdr:nvCxnSpPr>
      <xdr:spPr>
        <a:xfrm>
          <a:off x="19545300" y="8654753"/>
          <a:ext cx="889000" cy="9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82253</xdr:rowOff>
    </xdr:from>
    <xdr:to>
      <xdr:col>102</xdr:col>
      <xdr:colOff>114300</xdr:colOff>
      <xdr:row>50</xdr:row>
      <xdr:rowOff>101524</xdr:rowOff>
    </xdr:to>
    <xdr:cxnSp macro="">
      <xdr:nvCxnSpPr>
        <xdr:cNvPr id="805" name="直線コネクタ 804"/>
        <xdr:cNvCxnSpPr/>
      </xdr:nvCxnSpPr>
      <xdr:spPr>
        <a:xfrm flipV="1">
          <a:off x="18656300" y="865475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4798</xdr:rowOff>
    </xdr:from>
    <xdr:to>
      <xdr:col>116</xdr:col>
      <xdr:colOff>114300</xdr:colOff>
      <xdr:row>56</xdr:row>
      <xdr:rowOff>106398</xdr:rowOff>
    </xdr:to>
    <xdr:sp macro="" textlink="">
      <xdr:nvSpPr>
        <xdr:cNvPr id="815" name="楕円 814"/>
        <xdr:cNvSpPr/>
      </xdr:nvSpPr>
      <xdr:spPr>
        <a:xfrm>
          <a:off x="22110700" y="9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27675</xdr:rowOff>
    </xdr:from>
    <xdr:ext cx="534377" cy="259045"/>
    <xdr:sp macro="" textlink="">
      <xdr:nvSpPr>
        <xdr:cNvPr id="816" name="貸付金該当値テキスト"/>
        <xdr:cNvSpPr txBox="1"/>
      </xdr:nvSpPr>
      <xdr:spPr>
        <a:xfrm>
          <a:off x="22212300" y="94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132952</xdr:rowOff>
    </xdr:from>
    <xdr:to>
      <xdr:col>112</xdr:col>
      <xdr:colOff>38100</xdr:colOff>
      <xdr:row>56</xdr:row>
      <xdr:rowOff>63102</xdr:rowOff>
    </xdr:to>
    <xdr:sp macro="" textlink="">
      <xdr:nvSpPr>
        <xdr:cNvPr id="817" name="楕円 816"/>
        <xdr:cNvSpPr/>
      </xdr:nvSpPr>
      <xdr:spPr>
        <a:xfrm>
          <a:off x="21272500" y="9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79629</xdr:rowOff>
    </xdr:from>
    <xdr:ext cx="534377" cy="259045"/>
    <xdr:sp macro="" textlink="">
      <xdr:nvSpPr>
        <xdr:cNvPr id="818" name="テキスト ボックス 817"/>
        <xdr:cNvSpPr txBox="1"/>
      </xdr:nvSpPr>
      <xdr:spPr>
        <a:xfrm>
          <a:off x="21056111" y="93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114252</xdr:rowOff>
    </xdr:from>
    <xdr:to>
      <xdr:col>107</xdr:col>
      <xdr:colOff>101600</xdr:colOff>
      <xdr:row>56</xdr:row>
      <xdr:rowOff>44402</xdr:rowOff>
    </xdr:to>
    <xdr:sp macro="" textlink="">
      <xdr:nvSpPr>
        <xdr:cNvPr id="819" name="楕円 818"/>
        <xdr:cNvSpPr/>
      </xdr:nvSpPr>
      <xdr:spPr>
        <a:xfrm>
          <a:off x="20383500" y="95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60929</xdr:rowOff>
    </xdr:from>
    <xdr:ext cx="534377" cy="259045"/>
    <xdr:sp macro="" textlink="">
      <xdr:nvSpPr>
        <xdr:cNvPr id="820" name="テキスト ボックス 819"/>
        <xdr:cNvSpPr txBox="1"/>
      </xdr:nvSpPr>
      <xdr:spPr>
        <a:xfrm>
          <a:off x="20167111" y="93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31453</xdr:rowOff>
    </xdr:from>
    <xdr:to>
      <xdr:col>102</xdr:col>
      <xdr:colOff>165100</xdr:colOff>
      <xdr:row>50</xdr:row>
      <xdr:rowOff>133053</xdr:rowOff>
    </xdr:to>
    <xdr:sp macro="" textlink="">
      <xdr:nvSpPr>
        <xdr:cNvPr id="821" name="楕円 820"/>
        <xdr:cNvSpPr/>
      </xdr:nvSpPr>
      <xdr:spPr>
        <a:xfrm>
          <a:off x="19494500" y="86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149580</xdr:rowOff>
    </xdr:from>
    <xdr:ext cx="534377" cy="259045"/>
    <xdr:sp macro="" textlink="">
      <xdr:nvSpPr>
        <xdr:cNvPr id="822" name="テキスト ボックス 821"/>
        <xdr:cNvSpPr txBox="1"/>
      </xdr:nvSpPr>
      <xdr:spPr>
        <a:xfrm>
          <a:off x="19278111" y="83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50724</xdr:rowOff>
    </xdr:from>
    <xdr:to>
      <xdr:col>98</xdr:col>
      <xdr:colOff>38100</xdr:colOff>
      <xdr:row>50</xdr:row>
      <xdr:rowOff>152324</xdr:rowOff>
    </xdr:to>
    <xdr:sp macro="" textlink="">
      <xdr:nvSpPr>
        <xdr:cNvPr id="823" name="楕円 822"/>
        <xdr:cNvSpPr/>
      </xdr:nvSpPr>
      <xdr:spPr>
        <a:xfrm>
          <a:off x="18605500" y="86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168851</xdr:rowOff>
    </xdr:from>
    <xdr:ext cx="534377" cy="259045"/>
    <xdr:sp macro="" textlink="">
      <xdr:nvSpPr>
        <xdr:cNvPr id="824" name="テキスト ボックス 823"/>
        <xdr:cNvSpPr txBox="1"/>
      </xdr:nvSpPr>
      <xdr:spPr>
        <a:xfrm>
          <a:off x="183891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156649</xdr:rowOff>
    </xdr:from>
    <xdr:to>
      <xdr:col>116</xdr:col>
      <xdr:colOff>63500</xdr:colOff>
      <xdr:row>72</xdr:row>
      <xdr:rowOff>159980</xdr:rowOff>
    </xdr:to>
    <xdr:cxnSp macro="">
      <xdr:nvCxnSpPr>
        <xdr:cNvPr id="856" name="直線コネクタ 855"/>
        <xdr:cNvCxnSpPr/>
      </xdr:nvCxnSpPr>
      <xdr:spPr>
        <a:xfrm>
          <a:off x="21323300" y="12501049"/>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156649</xdr:rowOff>
    </xdr:from>
    <xdr:to>
      <xdr:col>111</xdr:col>
      <xdr:colOff>177800</xdr:colOff>
      <xdr:row>73</xdr:row>
      <xdr:rowOff>38805</xdr:rowOff>
    </xdr:to>
    <xdr:cxnSp macro="">
      <xdr:nvCxnSpPr>
        <xdr:cNvPr id="859" name="直線コネクタ 858"/>
        <xdr:cNvCxnSpPr/>
      </xdr:nvCxnSpPr>
      <xdr:spPr>
        <a:xfrm flipV="1">
          <a:off x="20434300" y="12501049"/>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38805</xdr:rowOff>
    </xdr:from>
    <xdr:to>
      <xdr:col>107</xdr:col>
      <xdr:colOff>50800</xdr:colOff>
      <xdr:row>73</xdr:row>
      <xdr:rowOff>80428</xdr:rowOff>
    </xdr:to>
    <xdr:cxnSp macro="">
      <xdr:nvCxnSpPr>
        <xdr:cNvPr id="862" name="直線コネクタ 861"/>
        <xdr:cNvCxnSpPr/>
      </xdr:nvCxnSpPr>
      <xdr:spPr>
        <a:xfrm flipV="1">
          <a:off x="19545300" y="1255465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80428</xdr:rowOff>
    </xdr:from>
    <xdr:to>
      <xdr:col>102</xdr:col>
      <xdr:colOff>114300</xdr:colOff>
      <xdr:row>73</xdr:row>
      <xdr:rowOff>164829</xdr:rowOff>
    </xdr:to>
    <xdr:cxnSp macro="">
      <xdr:nvCxnSpPr>
        <xdr:cNvPr id="865" name="直線コネクタ 864"/>
        <xdr:cNvCxnSpPr/>
      </xdr:nvCxnSpPr>
      <xdr:spPr>
        <a:xfrm flipV="1">
          <a:off x="18656300" y="12596278"/>
          <a:ext cx="889000" cy="8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109180</xdr:rowOff>
    </xdr:from>
    <xdr:to>
      <xdr:col>116</xdr:col>
      <xdr:colOff>114300</xdr:colOff>
      <xdr:row>73</xdr:row>
      <xdr:rowOff>39330</xdr:rowOff>
    </xdr:to>
    <xdr:sp macro="" textlink="">
      <xdr:nvSpPr>
        <xdr:cNvPr id="875" name="楕円 874"/>
        <xdr:cNvSpPr/>
      </xdr:nvSpPr>
      <xdr:spPr>
        <a:xfrm>
          <a:off x="22110700" y="12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132057</xdr:rowOff>
    </xdr:from>
    <xdr:ext cx="534377" cy="259045"/>
    <xdr:sp macro="" textlink="">
      <xdr:nvSpPr>
        <xdr:cNvPr id="876" name="繰出金該当値テキスト"/>
        <xdr:cNvSpPr txBox="1"/>
      </xdr:nvSpPr>
      <xdr:spPr>
        <a:xfrm>
          <a:off x="22212300" y="123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105849</xdr:rowOff>
    </xdr:from>
    <xdr:to>
      <xdr:col>112</xdr:col>
      <xdr:colOff>38100</xdr:colOff>
      <xdr:row>73</xdr:row>
      <xdr:rowOff>35999</xdr:rowOff>
    </xdr:to>
    <xdr:sp macro="" textlink="">
      <xdr:nvSpPr>
        <xdr:cNvPr id="877" name="楕円 876"/>
        <xdr:cNvSpPr/>
      </xdr:nvSpPr>
      <xdr:spPr>
        <a:xfrm>
          <a:off x="21272500" y="124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52526</xdr:rowOff>
    </xdr:from>
    <xdr:ext cx="534377" cy="259045"/>
    <xdr:sp macro="" textlink="">
      <xdr:nvSpPr>
        <xdr:cNvPr id="878" name="テキスト ボックス 877"/>
        <xdr:cNvSpPr txBox="1"/>
      </xdr:nvSpPr>
      <xdr:spPr>
        <a:xfrm>
          <a:off x="21056111" y="12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159455</xdr:rowOff>
    </xdr:from>
    <xdr:to>
      <xdr:col>107</xdr:col>
      <xdr:colOff>101600</xdr:colOff>
      <xdr:row>73</xdr:row>
      <xdr:rowOff>89605</xdr:rowOff>
    </xdr:to>
    <xdr:sp macro="" textlink="">
      <xdr:nvSpPr>
        <xdr:cNvPr id="879" name="楕円 878"/>
        <xdr:cNvSpPr/>
      </xdr:nvSpPr>
      <xdr:spPr>
        <a:xfrm>
          <a:off x="20383500" y="12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106132</xdr:rowOff>
    </xdr:from>
    <xdr:ext cx="534377" cy="259045"/>
    <xdr:sp macro="" textlink="">
      <xdr:nvSpPr>
        <xdr:cNvPr id="880" name="テキスト ボックス 879"/>
        <xdr:cNvSpPr txBox="1"/>
      </xdr:nvSpPr>
      <xdr:spPr>
        <a:xfrm>
          <a:off x="20167111" y="122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29628</xdr:rowOff>
    </xdr:from>
    <xdr:to>
      <xdr:col>102</xdr:col>
      <xdr:colOff>165100</xdr:colOff>
      <xdr:row>73</xdr:row>
      <xdr:rowOff>131228</xdr:rowOff>
    </xdr:to>
    <xdr:sp macro="" textlink="">
      <xdr:nvSpPr>
        <xdr:cNvPr id="881" name="楕円 880"/>
        <xdr:cNvSpPr/>
      </xdr:nvSpPr>
      <xdr:spPr>
        <a:xfrm>
          <a:off x="19494500" y="12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147755</xdr:rowOff>
    </xdr:from>
    <xdr:ext cx="534377" cy="259045"/>
    <xdr:sp macro="" textlink="">
      <xdr:nvSpPr>
        <xdr:cNvPr id="882" name="テキスト ボックス 881"/>
        <xdr:cNvSpPr txBox="1"/>
      </xdr:nvSpPr>
      <xdr:spPr>
        <a:xfrm>
          <a:off x="19278111" y="12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114029</xdr:rowOff>
    </xdr:from>
    <xdr:to>
      <xdr:col>98</xdr:col>
      <xdr:colOff>38100</xdr:colOff>
      <xdr:row>74</xdr:row>
      <xdr:rowOff>44179</xdr:rowOff>
    </xdr:to>
    <xdr:sp macro="" textlink="">
      <xdr:nvSpPr>
        <xdr:cNvPr id="883" name="楕円 882"/>
        <xdr:cNvSpPr/>
      </xdr:nvSpPr>
      <xdr:spPr>
        <a:xfrm>
          <a:off x="18605500" y="126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60706</xdr:rowOff>
    </xdr:from>
    <xdr:ext cx="534377" cy="259045"/>
    <xdr:sp macro="" textlink="">
      <xdr:nvSpPr>
        <xdr:cNvPr id="884" name="テキスト ボックス 883"/>
        <xdr:cNvSpPr txBox="1"/>
      </xdr:nvSpPr>
      <xdr:spPr>
        <a:xfrm>
          <a:off x="18389111" y="124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よりも高い水準で推移しており、公共施設の老朽化等に伴う小規模修繕費の増加や燃料単価の高騰による光熱水費の増額によって上昇傾向にあるものの、徹底した経費節減の結果、類似団体との差は埋まり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豪雪地帯により除排雪経費に多額を要していることや施設の老朽化等により修繕が多額であるため、類似団体平均よりも高い水準となっている。今後も、公共施設等総合管理計画に基づく施設の適正配置を進めつつ、安心・安全な施設の維持管理に努め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・扶助費については、生活保護の受給者数が類似団体に比べ多いことや老人福祉施設を運営していることが要因である。</a:t>
          </a:r>
        </a:p>
        <a:p>
          <a:r>
            <a:rPr kumimoji="1" lang="ja-JP" altLang="en-US" sz="1300">
              <a:latin typeface="ＭＳ Ｐゴシック" panose="020B0600070205080204" pitchFamily="50" charset="-128"/>
              <a:ea typeface="ＭＳ Ｐゴシック" panose="020B0600070205080204" pitchFamily="50" charset="-128"/>
            </a:rPr>
            <a:t>・貸付金については、中小企業や第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セクター等への貸し付けにより類似団体より高い水準にある。なお、平成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年度にかけては、土地開発公社の解散に伴い大幅減となったものである。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48451</xdr:rowOff>
    </xdr:from>
    <xdr:to>
      <xdr:col>24</xdr:col>
      <xdr:colOff>63500</xdr:colOff>
      <xdr:row>34</xdr:row>
      <xdr:rowOff>93790</xdr:rowOff>
    </xdr:to>
    <xdr:cxnSp macro="">
      <xdr:nvCxnSpPr>
        <xdr:cNvPr id="61" name="直線コネクタ 60"/>
        <xdr:cNvCxnSpPr/>
      </xdr:nvCxnSpPr>
      <xdr:spPr>
        <a:xfrm flipV="1">
          <a:off x="3797300" y="5877751"/>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93790</xdr:rowOff>
    </xdr:from>
    <xdr:to>
      <xdr:col>19</xdr:col>
      <xdr:colOff>177800</xdr:colOff>
      <xdr:row>34</xdr:row>
      <xdr:rowOff>164655</xdr:rowOff>
    </xdr:to>
    <xdr:cxnSp macro="">
      <xdr:nvCxnSpPr>
        <xdr:cNvPr id="64" name="直線コネクタ 63"/>
        <xdr:cNvCxnSpPr/>
      </xdr:nvCxnSpPr>
      <xdr:spPr>
        <a:xfrm flipV="1">
          <a:off x="2908300" y="592309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164655</xdr:rowOff>
    </xdr:from>
    <xdr:to>
      <xdr:col>15</xdr:col>
      <xdr:colOff>50800</xdr:colOff>
      <xdr:row>35</xdr:row>
      <xdr:rowOff>79311</xdr:rowOff>
    </xdr:to>
    <xdr:cxnSp macro="">
      <xdr:nvCxnSpPr>
        <xdr:cNvPr id="67" name="直線コネクタ 66"/>
        <xdr:cNvCxnSpPr/>
      </xdr:nvCxnSpPr>
      <xdr:spPr>
        <a:xfrm flipV="1">
          <a:off x="2019300" y="59939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xdr:rowOff>
    </xdr:from>
    <xdr:to>
      <xdr:col>10</xdr:col>
      <xdr:colOff>114300</xdr:colOff>
      <xdr:row>35</xdr:row>
      <xdr:rowOff>79311</xdr:rowOff>
    </xdr:to>
    <xdr:cxnSp macro="">
      <xdr:nvCxnSpPr>
        <xdr:cNvPr id="70" name="直線コネクタ 69"/>
        <xdr:cNvCxnSpPr/>
      </xdr:nvCxnSpPr>
      <xdr:spPr>
        <a:xfrm>
          <a:off x="1130300" y="6001957"/>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169101</xdr:rowOff>
    </xdr:from>
    <xdr:to>
      <xdr:col>24</xdr:col>
      <xdr:colOff>114300</xdr:colOff>
      <xdr:row>34</xdr:row>
      <xdr:rowOff>99251</xdr:rowOff>
    </xdr:to>
    <xdr:sp macro="" textlink="">
      <xdr:nvSpPr>
        <xdr:cNvPr id="80" name="楕円 79"/>
        <xdr:cNvSpPr/>
      </xdr:nvSpPr>
      <xdr:spPr>
        <a:xfrm>
          <a:off x="45847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20528</xdr:rowOff>
    </xdr:from>
    <xdr:ext cx="469744" cy="259045"/>
    <xdr:sp macro="" textlink="">
      <xdr:nvSpPr>
        <xdr:cNvPr id="81" name="議会費該当値テキスト"/>
        <xdr:cNvSpPr txBox="1"/>
      </xdr:nvSpPr>
      <xdr:spPr>
        <a:xfrm>
          <a:off x="4686300" y="567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42990</xdr:rowOff>
    </xdr:from>
    <xdr:to>
      <xdr:col>20</xdr:col>
      <xdr:colOff>38100</xdr:colOff>
      <xdr:row>34</xdr:row>
      <xdr:rowOff>144590</xdr:rowOff>
    </xdr:to>
    <xdr:sp macro="" textlink="">
      <xdr:nvSpPr>
        <xdr:cNvPr id="82" name="楕円 81"/>
        <xdr:cNvSpPr/>
      </xdr:nvSpPr>
      <xdr:spPr>
        <a:xfrm>
          <a:off x="37465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161117</xdr:rowOff>
    </xdr:from>
    <xdr:ext cx="469744" cy="259045"/>
    <xdr:sp macro="" textlink="">
      <xdr:nvSpPr>
        <xdr:cNvPr id="83" name="テキスト ボックス 82"/>
        <xdr:cNvSpPr txBox="1"/>
      </xdr:nvSpPr>
      <xdr:spPr>
        <a:xfrm>
          <a:off x="3562428" y="56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113855</xdr:rowOff>
    </xdr:from>
    <xdr:to>
      <xdr:col>15</xdr:col>
      <xdr:colOff>101600</xdr:colOff>
      <xdr:row>35</xdr:row>
      <xdr:rowOff>44005</xdr:rowOff>
    </xdr:to>
    <xdr:sp macro="" textlink="">
      <xdr:nvSpPr>
        <xdr:cNvPr id="84" name="楕円 83"/>
        <xdr:cNvSpPr/>
      </xdr:nvSpPr>
      <xdr:spPr>
        <a:xfrm>
          <a:off x="2857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60532</xdr:rowOff>
    </xdr:from>
    <xdr:ext cx="469744" cy="259045"/>
    <xdr:sp macro="" textlink="">
      <xdr:nvSpPr>
        <xdr:cNvPr id="85" name="テキスト ボックス 84"/>
        <xdr:cNvSpPr txBox="1"/>
      </xdr:nvSpPr>
      <xdr:spPr>
        <a:xfrm>
          <a:off x="2673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28511</xdr:rowOff>
    </xdr:from>
    <xdr:to>
      <xdr:col>10</xdr:col>
      <xdr:colOff>165100</xdr:colOff>
      <xdr:row>35</xdr:row>
      <xdr:rowOff>130111</xdr:rowOff>
    </xdr:to>
    <xdr:sp macro="" textlink="">
      <xdr:nvSpPr>
        <xdr:cNvPr id="86" name="楕円 85"/>
        <xdr:cNvSpPr/>
      </xdr:nvSpPr>
      <xdr:spPr>
        <a:xfrm>
          <a:off x="19685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121238</xdr:rowOff>
    </xdr:from>
    <xdr:ext cx="469744" cy="259045"/>
    <xdr:sp macro="" textlink="">
      <xdr:nvSpPr>
        <xdr:cNvPr id="87" name="テキスト ボックス 86"/>
        <xdr:cNvSpPr txBox="1"/>
      </xdr:nvSpPr>
      <xdr:spPr>
        <a:xfrm>
          <a:off x="1784428" y="6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121857</xdr:rowOff>
    </xdr:from>
    <xdr:to>
      <xdr:col>6</xdr:col>
      <xdr:colOff>38100</xdr:colOff>
      <xdr:row>35</xdr:row>
      <xdr:rowOff>52007</xdr:rowOff>
    </xdr:to>
    <xdr:sp macro="" textlink="">
      <xdr:nvSpPr>
        <xdr:cNvPr id="88" name="楕円 87"/>
        <xdr:cNvSpPr/>
      </xdr:nvSpPr>
      <xdr:spPr>
        <a:xfrm>
          <a:off x="1079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68534</xdr:rowOff>
    </xdr:from>
    <xdr:ext cx="469744" cy="259045"/>
    <xdr:sp macro="" textlink="">
      <xdr:nvSpPr>
        <xdr:cNvPr id="89" name="テキスト ボックス 88"/>
        <xdr:cNvSpPr txBox="1"/>
      </xdr:nvSpPr>
      <xdr:spPr>
        <a:xfrm>
          <a:off x="895428"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116353</xdr:rowOff>
    </xdr:from>
    <xdr:to>
      <xdr:col>24</xdr:col>
      <xdr:colOff>63500</xdr:colOff>
      <xdr:row>57</xdr:row>
      <xdr:rowOff>138176</xdr:rowOff>
    </xdr:to>
    <xdr:cxnSp macro="">
      <xdr:nvCxnSpPr>
        <xdr:cNvPr id="118" name="直線コネクタ 117"/>
        <xdr:cNvCxnSpPr/>
      </xdr:nvCxnSpPr>
      <xdr:spPr>
        <a:xfrm>
          <a:off x="3797300" y="9889003"/>
          <a:ext cx="8382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81921</xdr:rowOff>
    </xdr:from>
    <xdr:to>
      <xdr:col>19</xdr:col>
      <xdr:colOff>177800</xdr:colOff>
      <xdr:row>57</xdr:row>
      <xdr:rowOff>116353</xdr:rowOff>
    </xdr:to>
    <xdr:cxnSp macro="">
      <xdr:nvCxnSpPr>
        <xdr:cNvPr id="121" name="直線コネクタ 120"/>
        <xdr:cNvCxnSpPr/>
      </xdr:nvCxnSpPr>
      <xdr:spPr>
        <a:xfrm>
          <a:off x="2908300" y="985457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81921</xdr:rowOff>
    </xdr:from>
    <xdr:to>
      <xdr:col>15</xdr:col>
      <xdr:colOff>50800</xdr:colOff>
      <xdr:row>57</xdr:row>
      <xdr:rowOff>132590</xdr:rowOff>
    </xdr:to>
    <xdr:cxnSp macro="">
      <xdr:nvCxnSpPr>
        <xdr:cNvPr id="124" name="直線コネクタ 123"/>
        <xdr:cNvCxnSpPr/>
      </xdr:nvCxnSpPr>
      <xdr:spPr>
        <a:xfrm flipV="1">
          <a:off x="2019300" y="9854571"/>
          <a:ext cx="8890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132590</xdr:rowOff>
    </xdr:from>
    <xdr:to>
      <xdr:col>10</xdr:col>
      <xdr:colOff>114300</xdr:colOff>
      <xdr:row>57</xdr:row>
      <xdr:rowOff>150307</xdr:rowOff>
    </xdr:to>
    <xdr:cxnSp macro="">
      <xdr:nvCxnSpPr>
        <xdr:cNvPr id="127" name="直線コネクタ 126"/>
        <xdr:cNvCxnSpPr/>
      </xdr:nvCxnSpPr>
      <xdr:spPr>
        <a:xfrm flipV="1">
          <a:off x="1130300" y="990524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87376</xdr:rowOff>
    </xdr:from>
    <xdr:to>
      <xdr:col>24</xdr:col>
      <xdr:colOff>114300</xdr:colOff>
      <xdr:row>58</xdr:row>
      <xdr:rowOff>17526</xdr:rowOff>
    </xdr:to>
    <xdr:sp macro="" textlink="">
      <xdr:nvSpPr>
        <xdr:cNvPr id="137" name="楕円 136"/>
        <xdr:cNvSpPr/>
      </xdr:nvSpPr>
      <xdr:spPr>
        <a:xfrm>
          <a:off x="45847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65803</xdr:rowOff>
    </xdr:from>
    <xdr:ext cx="534377" cy="259045"/>
    <xdr:sp macro="" textlink="">
      <xdr:nvSpPr>
        <xdr:cNvPr id="138" name="総務費該当値テキスト"/>
        <xdr:cNvSpPr txBox="1"/>
      </xdr:nvSpPr>
      <xdr:spPr>
        <a:xfrm>
          <a:off x="4686300"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65553</xdr:rowOff>
    </xdr:from>
    <xdr:to>
      <xdr:col>20</xdr:col>
      <xdr:colOff>38100</xdr:colOff>
      <xdr:row>57</xdr:row>
      <xdr:rowOff>167153</xdr:rowOff>
    </xdr:to>
    <xdr:sp macro="" textlink="">
      <xdr:nvSpPr>
        <xdr:cNvPr id="139" name="楕円 138"/>
        <xdr:cNvSpPr/>
      </xdr:nvSpPr>
      <xdr:spPr>
        <a:xfrm>
          <a:off x="3746500" y="98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158280</xdr:rowOff>
    </xdr:from>
    <xdr:ext cx="534377" cy="259045"/>
    <xdr:sp macro="" textlink="">
      <xdr:nvSpPr>
        <xdr:cNvPr id="140" name="テキスト ボックス 139"/>
        <xdr:cNvSpPr txBox="1"/>
      </xdr:nvSpPr>
      <xdr:spPr>
        <a:xfrm>
          <a:off x="3530111" y="99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31121</xdr:rowOff>
    </xdr:from>
    <xdr:to>
      <xdr:col>15</xdr:col>
      <xdr:colOff>101600</xdr:colOff>
      <xdr:row>57</xdr:row>
      <xdr:rowOff>132721</xdr:rowOff>
    </xdr:to>
    <xdr:sp macro="" textlink="">
      <xdr:nvSpPr>
        <xdr:cNvPr id="141" name="楕円 140"/>
        <xdr:cNvSpPr/>
      </xdr:nvSpPr>
      <xdr:spPr>
        <a:xfrm>
          <a:off x="2857500" y="9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123848</xdr:rowOff>
    </xdr:from>
    <xdr:ext cx="534377" cy="259045"/>
    <xdr:sp macro="" textlink="">
      <xdr:nvSpPr>
        <xdr:cNvPr id="142" name="テキスト ボックス 141"/>
        <xdr:cNvSpPr txBox="1"/>
      </xdr:nvSpPr>
      <xdr:spPr>
        <a:xfrm>
          <a:off x="2641111" y="98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81790</xdr:rowOff>
    </xdr:from>
    <xdr:to>
      <xdr:col>10</xdr:col>
      <xdr:colOff>165100</xdr:colOff>
      <xdr:row>58</xdr:row>
      <xdr:rowOff>11940</xdr:rowOff>
    </xdr:to>
    <xdr:sp macro="" textlink="">
      <xdr:nvSpPr>
        <xdr:cNvPr id="143" name="楕円 142"/>
        <xdr:cNvSpPr/>
      </xdr:nvSpPr>
      <xdr:spPr>
        <a:xfrm>
          <a:off x="1968500" y="98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3067</xdr:rowOff>
    </xdr:from>
    <xdr:ext cx="534377" cy="259045"/>
    <xdr:sp macro="" textlink="">
      <xdr:nvSpPr>
        <xdr:cNvPr id="144" name="テキスト ボックス 143"/>
        <xdr:cNvSpPr txBox="1"/>
      </xdr:nvSpPr>
      <xdr:spPr>
        <a:xfrm>
          <a:off x="1752111" y="99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99507</xdr:rowOff>
    </xdr:from>
    <xdr:to>
      <xdr:col>6</xdr:col>
      <xdr:colOff>38100</xdr:colOff>
      <xdr:row>58</xdr:row>
      <xdr:rowOff>29657</xdr:rowOff>
    </xdr:to>
    <xdr:sp macro="" textlink="">
      <xdr:nvSpPr>
        <xdr:cNvPr id="145" name="楕円 144"/>
        <xdr:cNvSpPr/>
      </xdr:nvSpPr>
      <xdr:spPr>
        <a:xfrm>
          <a:off x="1079500" y="98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20784</xdr:rowOff>
    </xdr:from>
    <xdr:ext cx="534377" cy="259045"/>
    <xdr:sp macro="" textlink="">
      <xdr:nvSpPr>
        <xdr:cNvPr id="146" name="テキスト ボックス 145"/>
        <xdr:cNvSpPr txBox="1"/>
      </xdr:nvSpPr>
      <xdr:spPr>
        <a:xfrm>
          <a:off x="863111" y="996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13673</xdr:rowOff>
    </xdr:from>
    <xdr:to>
      <xdr:col>24</xdr:col>
      <xdr:colOff>63500</xdr:colOff>
      <xdr:row>74</xdr:row>
      <xdr:rowOff>81346</xdr:rowOff>
    </xdr:to>
    <xdr:cxnSp macro="">
      <xdr:nvCxnSpPr>
        <xdr:cNvPr id="176" name="直線コネクタ 175"/>
        <xdr:cNvCxnSpPr/>
      </xdr:nvCxnSpPr>
      <xdr:spPr>
        <a:xfrm>
          <a:off x="3797300" y="12700973"/>
          <a:ext cx="8382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13673</xdr:rowOff>
    </xdr:from>
    <xdr:to>
      <xdr:col>19</xdr:col>
      <xdr:colOff>177800</xdr:colOff>
      <xdr:row>74</xdr:row>
      <xdr:rowOff>44420</xdr:rowOff>
    </xdr:to>
    <xdr:cxnSp macro="">
      <xdr:nvCxnSpPr>
        <xdr:cNvPr id="179" name="直線コネクタ 178"/>
        <xdr:cNvCxnSpPr/>
      </xdr:nvCxnSpPr>
      <xdr:spPr>
        <a:xfrm flipV="1">
          <a:off x="2908300" y="12700973"/>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128674</xdr:rowOff>
    </xdr:from>
    <xdr:to>
      <xdr:col>15</xdr:col>
      <xdr:colOff>50800</xdr:colOff>
      <xdr:row>74</xdr:row>
      <xdr:rowOff>44420</xdr:rowOff>
    </xdr:to>
    <xdr:cxnSp macro="">
      <xdr:nvCxnSpPr>
        <xdr:cNvPr id="182" name="直線コネクタ 181"/>
        <xdr:cNvCxnSpPr/>
      </xdr:nvCxnSpPr>
      <xdr:spPr>
        <a:xfrm>
          <a:off x="2019300" y="12644524"/>
          <a:ext cx="889000" cy="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128674</xdr:rowOff>
    </xdr:from>
    <xdr:to>
      <xdr:col>10</xdr:col>
      <xdr:colOff>114300</xdr:colOff>
      <xdr:row>74</xdr:row>
      <xdr:rowOff>127150</xdr:rowOff>
    </xdr:to>
    <xdr:cxnSp macro="">
      <xdr:nvCxnSpPr>
        <xdr:cNvPr id="185" name="直線コネクタ 184"/>
        <xdr:cNvCxnSpPr/>
      </xdr:nvCxnSpPr>
      <xdr:spPr>
        <a:xfrm flipV="1">
          <a:off x="1130300" y="1264452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30546</xdr:rowOff>
    </xdr:from>
    <xdr:to>
      <xdr:col>24</xdr:col>
      <xdr:colOff>114300</xdr:colOff>
      <xdr:row>74</xdr:row>
      <xdr:rowOff>132146</xdr:rowOff>
    </xdr:to>
    <xdr:sp macro="" textlink="">
      <xdr:nvSpPr>
        <xdr:cNvPr id="195" name="楕円 194"/>
        <xdr:cNvSpPr/>
      </xdr:nvSpPr>
      <xdr:spPr>
        <a:xfrm>
          <a:off x="4584700" y="127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53423</xdr:rowOff>
    </xdr:from>
    <xdr:ext cx="599010" cy="259045"/>
    <xdr:sp macro="" textlink="">
      <xdr:nvSpPr>
        <xdr:cNvPr id="196" name="民生費該当値テキスト"/>
        <xdr:cNvSpPr txBox="1"/>
      </xdr:nvSpPr>
      <xdr:spPr>
        <a:xfrm>
          <a:off x="4686300" y="1256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134323</xdr:rowOff>
    </xdr:from>
    <xdr:to>
      <xdr:col>20</xdr:col>
      <xdr:colOff>38100</xdr:colOff>
      <xdr:row>74</xdr:row>
      <xdr:rowOff>64473</xdr:rowOff>
    </xdr:to>
    <xdr:sp macro="" textlink="">
      <xdr:nvSpPr>
        <xdr:cNvPr id="197" name="楕円 196"/>
        <xdr:cNvSpPr/>
      </xdr:nvSpPr>
      <xdr:spPr>
        <a:xfrm>
          <a:off x="3746500" y="126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81000</xdr:rowOff>
    </xdr:from>
    <xdr:ext cx="599010" cy="259045"/>
    <xdr:sp macro="" textlink="">
      <xdr:nvSpPr>
        <xdr:cNvPr id="198" name="テキスト ボックス 197"/>
        <xdr:cNvSpPr txBox="1"/>
      </xdr:nvSpPr>
      <xdr:spPr>
        <a:xfrm>
          <a:off x="3497795" y="124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165070</xdr:rowOff>
    </xdr:from>
    <xdr:to>
      <xdr:col>15</xdr:col>
      <xdr:colOff>101600</xdr:colOff>
      <xdr:row>74</xdr:row>
      <xdr:rowOff>95220</xdr:rowOff>
    </xdr:to>
    <xdr:sp macro="" textlink="">
      <xdr:nvSpPr>
        <xdr:cNvPr id="199" name="楕円 198"/>
        <xdr:cNvSpPr/>
      </xdr:nvSpPr>
      <xdr:spPr>
        <a:xfrm>
          <a:off x="2857500" y="126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111747</xdr:rowOff>
    </xdr:from>
    <xdr:ext cx="599010" cy="259045"/>
    <xdr:sp macro="" textlink="">
      <xdr:nvSpPr>
        <xdr:cNvPr id="200" name="テキスト ボックス 199"/>
        <xdr:cNvSpPr txBox="1"/>
      </xdr:nvSpPr>
      <xdr:spPr>
        <a:xfrm>
          <a:off x="2608795" y="124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77874</xdr:rowOff>
    </xdr:from>
    <xdr:to>
      <xdr:col>10</xdr:col>
      <xdr:colOff>165100</xdr:colOff>
      <xdr:row>74</xdr:row>
      <xdr:rowOff>8024</xdr:rowOff>
    </xdr:to>
    <xdr:sp macro="" textlink="">
      <xdr:nvSpPr>
        <xdr:cNvPr id="201" name="楕円 200"/>
        <xdr:cNvSpPr/>
      </xdr:nvSpPr>
      <xdr:spPr>
        <a:xfrm>
          <a:off x="1968500" y="12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24551</xdr:rowOff>
    </xdr:from>
    <xdr:ext cx="599010" cy="259045"/>
    <xdr:sp macro="" textlink="">
      <xdr:nvSpPr>
        <xdr:cNvPr id="202" name="テキスト ボックス 201"/>
        <xdr:cNvSpPr txBox="1"/>
      </xdr:nvSpPr>
      <xdr:spPr>
        <a:xfrm>
          <a:off x="1719795" y="123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76350</xdr:rowOff>
    </xdr:from>
    <xdr:to>
      <xdr:col>6</xdr:col>
      <xdr:colOff>38100</xdr:colOff>
      <xdr:row>75</xdr:row>
      <xdr:rowOff>6500</xdr:rowOff>
    </xdr:to>
    <xdr:sp macro="" textlink="">
      <xdr:nvSpPr>
        <xdr:cNvPr id="203" name="楕円 202"/>
        <xdr:cNvSpPr/>
      </xdr:nvSpPr>
      <xdr:spPr>
        <a:xfrm>
          <a:off x="1079500" y="127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23027</xdr:rowOff>
    </xdr:from>
    <xdr:ext cx="599010" cy="259045"/>
    <xdr:sp macro="" textlink="">
      <xdr:nvSpPr>
        <xdr:cNvPr id="204" name="テキスト ボックス 203"/>
        <xdr:cNvSpPr txBox="1"/>
      </xdr:nvSpPr>
      <xdr:spPr>
        <a:xfrm>
          <a:off x="830795" y="125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132766</xdr:rowOff>
    </xdr:from>
    <xdr:to>
      <xdr:col>24</xdr:col>
      <xdr:colOff>63500</xdr:colOff>
      <xdr:row>95</xdr:row>
      <xdr:rowOff>140723</xdr:rowOff>
    </xdr:to>
    <xdr:cxnSp macro="">
      <xdr:nvCxnSpPr>
        <xdr:cNvPr id="235" name="直線コネクタ 234"/>
        <xdr:cNvCxnSpPr/>
      </xdr:nvCxnSpPr>
      <xdr:spPr>
        <a:xfrm flipV="1">
          <a:off x="3797300" y="16420516"/>
          <a:ext cx="8382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140723</xdr:rowOff>
    </xdr:from>
    <xdr:to>
      <xdr:col>19</xdr:col>
      <xdr:colOff>177800</xdr:colOff>
      <xdr:row>95</xdr:row>
      <xdr:rowOff>154178</xdr:rowOff>
    </xdr:to>
    <xdr:cxnSp macro="">
      <xdr:nvCxnSpPr>
        <xdr:cNvPr id="238" name="直線コネクタ 237"/>
        <xdr:cNvCxnSpPr/>
      </xdr:nvCxnSpPr>
      <xdr:spPr>
        <a:xfrm flipV="1">
          <a:off x="2908300" y="16428473"/>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13339</xdr:rowOff>
    </xdr:from>
    <xdr:to>
      <xdr:col>15</xdr:col>
      <xdr:colOff>50800</xdr:colOff>
      <xdr:row>95</xdr:row>
      <xdr:rowOff>154178</xdr:rowOff>
    </xdr:to>
    <xdr:cxnSp macro="">
      <xdr:nvCxnSpPr>
        <xdr:cNvPr id="241" name="直線コネクタ 240"/>
        <xdr:cNvCxnSpPr/>
      </xdr:nvCxnSpPr>
      <xdr:spPr>
        <a:xfrm>
          <a:off x="2019300" y="16301089"/>
          <a:ext cx="889000" cy="1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14557</xdr:rowOff>
    </xdr:from>
    <xdr:to>
      <xdr:col>10</xdr:col>
      <xdr:colOff>114300</xdr:colOff>
      <xdr:row>95</xdr:row>
      <xdr:rowOff>13339</xdr:rowOff>
    </xdr:to>
    <xdr:cxnSp macro="">
      <xdr:nvCxnSpPr>
        <xdr:cNvPr id="244" name="直線コネクタ 243"/>
        <xdr:cNvCxnSpPr/>
      </xdr:nvCxnSpPr>
      <xdr:spPr>
        <a:xfrm>
          <a:off x="1130300" y="15959407"/>
          <a:ext cx="889000" cy="3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81966</xdr:rowOff>
    </xdr:from>
    <xdr:to>
      <xdr:col>24</xdr:col>
      <xdr:colOff>114300</xdr:colOff>
      <xdr:row>96</xdr:row>
      <xdr:rowOff>12116</xdr:rowOff>
    </xdr:to>
    <xdr:sp macro="" textlink="">
      <xdr:nvSpPr>
        <xdr:cNvPr id="254" name="楕円 253"/>
        <xdr:cNvSpPr/>
      </xdr:nvSpPr>
      <xdr:spPr>
        <a:xfrm>
          <a:off x="4584700" y="163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104843</xdr:rowOff>
    </xdr:from>
    <xdr:ext cx="534377" cy="259045"/>
    <xdr:sp macro="" textlink="">
      <xdr:nvSpPr>
        <xdr:cNvPr id="255" name="衛生費該当値テキスト"/>
        <xdr:cNvSpPr txBox="1"/>
      </xdr:nvSpPr>
      <xdr:spPr>
        <a:xfrm>
          <a:off x="4686300" y="162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89923</xdr:rowOff>
    </xdr:from>
    <xdr:to>
      <xdr:col>20</xdr:col>
      <xdr:colOff>38100</xdr:colOff>
      <xdr:row>96</xdr:row>
      <xdr:rowOff>20073</xdr:rowOff>
    </xdr:to>
    <xdr:sp macro="" textlink="">
      <xdr:nvSpPr>
        <xdr:cNvPr id="256" name="楕円 255"/>
        <xdr:cNvSpPr/>
      </xdr:nvSpPr>
      <xdr:spPr>
        <a:xfrm>
          <a:off x="3746500" y="163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36600</xdr:rowOff>
    </xdr:from>
    <xdr:ext cx="534377" cy="259045"/>
    <xdr:sp macro="" textlink="">
      <xdr:nvSpPr>
        <xdr:cNvPr id="257" name="テキスト ボックス 256"/>
        <xdr:cNvSpPr txBox="1"/>
      </xdr:nvSpPr>
      <xdr:spPr>
        <a:xfrm>
          <a:off x="3530111" y="161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103378</xdr:rowOff>
    </xdr:from>
    <xdr:to>
      <xdr:col>15</xdr:col>
      <xdr:colOff>101600</xdr:colOff>
      <xdr:row>96</xdr:row>
      <xdr:rowOff>33528</xdr:rowOff>
    </xdr:to>
    <xdr:sp macro="" textlink="">
      <xdr:nvSpPr>
        <xdr:cNvPr id="258" name="楕円 257"/>
        <xdr:cNvSpPr/>
      </xdr:nvSpPr>
      <xdr:spPr>
        <a:xfrm>
          <a:off x="2857500" y="1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50055</xdr:rowOff>
    </xdr:from>
    <xdr:ext cx="534377" cy="259045"/>
    <xdr:sp macro="" textlink="">
      <xdr:nvSpPr>
        <xdr:cNvPr id="259" name="テキスト ボックス 258"/>
        <xdr:cNvSpPr txBox="1"/>
      </xdr:nvSpPr>
      <xdr:spPr>
        <a:xfrm>
          <a:off x="2641111" y="161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133989</xdr:rowOff>
    </xdr:from>
    <xdr:to>
      <xdr:col>10</xdr:col>
      <xdr:colOff>165100</xdr:colOff>
      <xdr:row>95</xdr:row>
      <xdr:rowOff>64139</xdr:rowOff>
    </xdr:to>
    <xdr:sp macro="" textlink="">
      <xdr:nvSpPr>
        <xdr:cNvPr id="260" name="楕円 259"/>
        <xdr:cNvSpPr/>
      </xdr:nvSpPr>
      <xdr:spPr>
        <a:xfrm>
          <a:off x="1968500" y="162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80666</xdr:rowOff>
    </xdr:from>
    <xdr:ext cx="534377" cy="259045"/>
    <xdr:sp macro="" textlink="">
      <xdr:nvSpPr>
        <xdr:cNvPr id="261" name="テキスト ボックス 260"/>
        <xdr:cNvSpPr txBox="1"/>
      </xdr:nvSpPr>
      <xdr:spPr>
        <a:xfrm>
          <a:off x="1752111" y="160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135207</xdr:rowOff>
    </xdr:from>
    <xdr:to>
      <xdr:col>6</xdr:col>
      <xdr:colOff>38100</xdr:colOff>
      <xdr:row>93</xdr:row>
      <xdr:rowOff>65357</xdr:rowOff>
    </xdr:to>
    <xdr:sp macro="" textlink="">
      <xdr:nvSpPr>
        <xdr:cNvPr id="262" name="楕円 261"/>
        <xdr:cNvSpPr/>
      </xdr:nvSpPr>
      <xdr:spPr>
        <a:xfrm>
          <a:off x="1079500" y="159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81884</xdr:rowOff>
    </xdr:from>
    <xdr:ext cx="599010" cy="259045"/>
    <xdr:sp macro="" textlink="">
      <xdr:nvSpPr>
        <xdr:cNvPr id="263" name="テキスト ボックス 262"/>
        <xdr:cNvSpPr txBox="1"/>
      </xdr:nvSpPr>
      <xdr:spPr>
        <a:xfrm>
          <a:off x="830795" y="156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151457</xdr:rowOff>
    </xdr:from>
    <xdr:to>
      <xdr:col>54</xdr:col>
      <xdr:colOff>189865</xdr:colOff>
      <xdr:row>39</xdr:row>
      <xdr:rowOff>98878</xdr:rowOff>
    </xdr:to>
    <xdr:cxnSp macro="">
      <xdr:nvCxnSpPr>
        <xdr:cNvPr id="289" name="直線コネクタ 288"/>
        <xdr:cNvCxnSpPr/>
      </xdr:nvCxnSpPr>
      <xdr:spPr>
        <a:xfrm flipV="1">
          <a:off x="10475595" y="5980757"/>
          <a:ext cx="1270" cy="804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98134</xdr:rowOff>
    </xdr:from>
    <xdr:ext cx="469744" cy="259045"/>
    <xdr:sp macro="" textlink="">
      <xdr:nvSpPr>
        <xdr:cNvPr id="292" name="労働費最大値テキスト"/>
        <xdr:cNvSpPr txBox="1"/>
      </xdr:nvSpPr>
      <xdr:spPr>
        <a:xfrm>
          <a:off x="10528300" y="57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151457</xdr:rowOff>
    </xdr:from>
    <xdr:to>
      <xdr:col>55</xdr:col>
      <xdr:colOff>88900</xdr:colOff>
      <xdr:row>34</xdr:row>
      <xdr:rowOff>151457</xdr:rowOff>
    </xdr:to>
    <xdr:cxnSp macro="">
      <xdr:nvCxnSpPr>
        <xdr:cNvPr id="293" name="直線コネクタ 292"/>
        <xdr:cNvCxnSpPr/>
      </xdr:nvCxnSpPr>
      <xdr:spPr>
        <a:xfrm>
          <a:off x="10388600" y="598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20665</xdr:rowOff>
    </xdr:from>
    <xdr:to>
      <xdr:col>55</xdr:col>
      <xdr:colOff>0</xdr:colOff>
      <xdr:row>38</xdr:row>
      <xdr:rowOff>26543</xdr:rowOff>
    </xdr:to>
    <xdr:cxnSp macro="">
      <xdr:nvCxnSpPr>
        <xdr:cNvPr id="294" name="直線コネクタ 293"/>
        <xdr:cNvCxnSpPr/>
      </xdr:nvCxnSpPr>
      <xdr:spPr>
        <a:xfrm>
          <a:off x="9639300" y="6535765"/>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80716</xdr:rowOff>
    </xdr:from>
    <xdr:ext cx="378565" cy="259045"/>
    <xdr:sp macro="" textlink="">
      <xdr:nvSpPr>
        <xdr:cNvPr id="295" name="労働費平均値テキスト"/>
        <xdr:cNvSpPr txBox="1"/>
      </xdr:nvSpPr>
      <xdr:spPr>
        <a:xfrm>
          <a:off x="10528300" y="65958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102289</xdr:rowOff>
    </xdr:from>
    <xdr:to>
      <xdr:col>55</xdr:col>
      <xdr:colOff>50800</xdr:colOff>
      <xdr:row>39</xdr:row>
      <xdr:rowOff>32439</xdr:rowOff>
    </xdr:to>
    <xdr:sp macro="" textlink="">
      <xdr:nvSpPr>
        <xdr:cNvPr id="296" name="フローチャート: 判断 295"/>
        <xdr:cNvSpPr/>
      </xdr:nvSpPr>
      <xdr:spPr>
        <a:xfrm>
          <a:off x="10426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20665</xdr:rowOff>
    </xdr:from>
    <xdr:to>
      <xdr:col>50</xdr:col>
      <xdr:colOff>114300</xdr:colOff>
      <xdr:row>38</xdr:row>
      <xdr:rowOff>30788</xdr:rowOff>
    </xdr:to>
    <xdr:cxnSp macro="">
      <xdr:nvCxnSpPr>
        <xdr:cNvPr id="297" name="直線コネクタ 296"/>
        <xdr:cNvCxnSpPr/>
      </xdr:nvCxnSpPr>
      <xdr:spPr>
        <a:xfrm flipV="1">
          <a:off x="8750300" y="653576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95268</xdr:rowOff>
    </xdr:from>
    <xdr:to>
      <xdr:col>50</xdr:col>
      <xdr:colOff>165100</xdr:colOff>
      <xdr:row>39</xdr:row>
      <xdr:rowOff>25418</xdr:rowOff>
    </xdr:to>
    <xdr:sp macro="" textlink="">
      <xdr:nvSpPr>
        <xdr:cNvPr id="298" name="フローチャート: 判断 297"/>
        <xdr:cNvSpPr/>
      </xdr:nvSpPr>
      <xdr:spPr>
        <a:xfrm>
          <a:off x="9588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16545</xdr:rowOff>
    </xdr:from>
    <xdr:ext cx="378565" cy="259045"/>
    <xdr:sp macro="" textlink="">
      <xdr:nvSpPr>
        <xdr:cNvPr id="299" name="テキスト ボックス 298"/>
        <xdr:cNvSpPr txBox="1"/>
      </xdr:nvSpPr>
      <xdr:spPr>
        <a:xfrm>
          <a:off x="9450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139373</xdr:rowOff>
    </xdr:from>
    <xdr:to>
      <xdr:col>45</xdr:col>
      <xdr:colOff>177800</xdr:colOff>
      <xdr:row>38</xdr:row>
      <xdr:rowOff>30788</xdr:rowOff>
    </xdr:to>
    <xdr:cxnSp macro="">
      <xdr:nvCxnSpPr>
        <xdr:cNvPr id="300" name="直線コネクタ 299"/>
        <xdr:cNvCxnSpPr/>
      </xdr:nvCxnSpPr>
      <xdr:spPr>
        <a:xfrm>
          <a:off x="7861300" y="5454323"/>
          <a:ext cx="889000" cy="109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95105</xdr:rowOff>
    </xdr:from>
    <xdr:to>
      <xdr:col>46</xdr:col>
      <xdr:colOff>38100</xdr:colOff>
      <xdr:row>39</xdr:row>
      <xdr:rowOff>25255</xdr:rowOff>
    </xdr:to>
    <xdr:sp macro="" textlink="">
      <xdr:nvSpPr>
        <xdr:cNvPr id="301" name="フローチャート: 判断 300"/>
        <xdr:cNvSpPr/>
      </xdr:nvSpPr>
      <xdr:spPr>
        <a:xfrm>
          <a:off x="8699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16382</xdr:rowOff>
    </xdr:from>
    <xdr:ext cx="378565" cy="259045"/>
    <xdr:sp macro="" textlink="">
      <xdr:nvSpPr>
        <xdr:cNvPr id="302" name="テキスト ボックス 301"/>
        <xdr:cNvSpPr txBox="1"/>
      </xdr:nvSpPr>
      <xdr:spPr>
        <a:xfrm>
          <a:off x="8561017" y="670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60180</xdr:rowOff>
    </xdr:from>
    <xdr:to>
      <xdr:col>41</xdr:col>
      <xdr:colOff>50800</xdr:colOff>
      <xdr:row>31</xdr:row>
      <xdr:rowOff>139373</xdr:rowOff>
    </xdr:to>
    <xdr:cxnSp macro="">
      <xdr:nvCxnSpPr>
        <xdr:cNvPr id="303" name="直線コネクタ 302"/>
        <xdr:cNvCxnSpPr/>
      </xdr:nvCxnSpPr>
      <xdr:spPr>
        <a:xfrm>
          <a:off x="6972300" y="5375130"/>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77633</xdr:rowOff>
    </xdr:from>
    <xdr:to>
      <xdr:col>41</xdr:col>
      <xdr:colOff>101600</xdr:colOff>
      <xdr:row>39</xdr:row>
      <xdr:rowOff>7783</xdr:rowOff>
    </xdr:to>
    <xdr:sp macro="" textlink="">
      <xdr:nvSpPr>
        <xdr:cNvPr id="304" name="フローチャート: 判断 303"/>
        <xdr:cNvSpPr/>
      </xdr:nvSpPr>
      <xdr:spPr>
        <a:xfrm>
          <a:off x="7810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170360</xdr:rowOff>
    </xdr:from>
    <xdr:ext cx="378565" cy="259045"/>
    <xdr:sp macro="" textlink="">
      <xdr:nvSpPr>
        <xdr:cNvPr id="305" name="テキスト ボックス 304"/>
        <xdr:cNvSpPr txBox="1"/>
      </xdr:nvSpPr>
      <xdr:spPr>
        <a:xfrm>
          <a:off x="7672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109148</xdr:rowOff>
    </xdr:from>
    <xdr:to>
      <xdr:col>36</xdr:col>
      <xdr:colOff>165100</xdr:colOff>
      <xdr:row>38</xdr:row>
      <xdr:rowOff>39298</xdr:rowOff>
    </xdr:to>
    <xdr:sp macro="" textlink="">
      <xdr:nvSpPr>
        <xdr:cNvPr id="306" name="フローチャート: 判断 305"/>
        <xdr:cNvSpPr/>
      </xdr:nvSpPr>
      <xdr:spPr>
        <a:xfrm>
          <a:off x="6921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30425</xdr:rowOff>
    </xdr:from>
    <xdr:ext cx="469744" cy="259045"/>
    <xdr:sp macro="" textlink="">
      <xdr:nvSpPr>
        <xdr:cNvPr id="307" name="テキスト ボックス 306"/>
        <xdr:cNvSpPr txBox="1"/>
      </xdr:nvSpPr>
      <xdr:spPr>
        <a:xfrm>
          <a:off x="6737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147193</xdr:rowOff>
    </xdr:from>
    <xdr:to>
      <xdr:col>55</xdr:col>
      <xdr:colOff>50800</xdr:colOff>
      <xdr:row>38</xdr:row>
      <xdr:rowOff>77343</xdr:rowOff>
    </xdr:to>
    <xdr:sp macro="" textlink="">
      <xdr:nvSpPr>
        <xdr:cNvPr id="313" name="楕円 312"/>
        <xdr:cNvSpPr/>
      </xdr:nvSpPr>
      <xdr:spPr>
        <a:xfrm>
          <a:off x="10426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170070</xdr:rowOff>
    </xdr:from>
    <xdr:ext cx="469744" cy="259045"/>
    <xdr:sp macro="" textlink="">
      <xdr:nvSpPr>
        <xdr:cNvPr id="314" name="労働費該当値テキスト"/>
        <xdr:cNvSpPr txBox="1"/>
      </xdr:nvSpPr>
      <xdr:spPr>
        <a:xfrm>
          <a:off x="10528300"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141315</xdr:rowOff>
    </xdr:from>
    <xdr:to>
      <xdr:col>50</xdr:col>
      <xdr:colOff>165100</xdr:colOff>
      <xdr:row>38</xdr:row>
      <xdr:rowOff>71465</xdr:rowOff>
    </xdr:to>
    <xdr:sp macro="" textlink="">
      <xdr:nvSpPr>
        <xdr:cNvPr id="315" name="楕円 314"/>
        <xdr:cNvSpPr/>
      </xdr:nvSpPr>
      <xdr:spPr>
        <a:xfrm>
          <a:off x="9588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87992</xdr:rowOff>
    </xdr:from>
    <xdr:ext cx="469744" cy="259045"/>
    <xdr:sp macro="" textlink="">
      <xdr:nvSpPr>
        <xdr:cNvPr id="316" name="テキスト ボックス 315"/>
        <xdr:cNvSpPr txBox="1"/>
      </xdr:nvSpPr>
      <xdr:spPr>
        <a:xfrm>
          <a:off x="9404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151438</xdr:rowOff>
    </xdr:from>
    <xdr:to>
      <xdr:col>46</xdr:col>
      <xdr:colOff>38100</xdr:colOff>
      <xdr:row>38</xdr:row>
      <xdr:rowOff>81589</xdr:rowOff>
    </xdr:to>
    <xdr:sp macro="" textlink="">
      <xdr:nvSpPr>
        <xdr:cNvPr id="317" name="楕円 316"/>
        <xdr:cNvSpPr/>
      </xdr:nvSpPr>
      <xdr:spPr>
        <a:xfrm>
          <a:off x="8699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98115</xdr:rowOff>
    </xdr:from>
    <xdr:ext cx="469744" cy="259045"/>
    <xdr:sp macro="" textlink="">
      <xdr:nvSpPr>
        <xdr:cNvPr id="318" name="テキスト ボックス 317"/>
        <xdr:cNvSpPr txBox="1"/>
      </xdr:nvSpPr>
      <xdr:spPr>
        <a:xfrm>
          <a:off x="8515428" y="627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88573</xdr:rowOff>
    </xdr:from>
    <xdr:to>
      <xdr:col>41</xdr:col>
      <xdr:colOff>101600</xdr:colOff>
      <xdr:row>32</xdr:row>
      <xdr:rowOff>18723</xdr:rowOff>
    </xdr:to>
    <xdr:sp macro="" textlink="">
      <xdr:nvSpPr>
        <xdr:cNvPr id="319" name="楕円 318"/>
        <xdr:cNvSpPr/>
      </xdr:nvSpPr>
      <xdr:spPr>
        <a:xfrm>
          <a:off x="7810500" y="5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35250</xdr:rowOff>
    </xdr:from>
    <xdr:ext cx="469744" cy="259045"/>
    <xdr:sp macro="" textlink="">
      <xdr:nvSpPr>
        <xdr:cNvPr id="320" name="テキスト ボックス 319"/>
        <xdr:cNvSpPr txBox="1"/>
      </xdr:nvSpPr>
      <xdr:spPr>
        <a:xfrm>
          <a:off x="7626428" y="51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9380</xdr:rowOff>
    </xdr:from>
    <xdr:to>
      <xdr:col>36</xdr:col>
      <xdr:colOff>165100</xdr:colOff>
      <xdr:row>31</xdr:row>
      <xdr:rowOff>110980</xdr:rowOff>
    </xdr:to>
    <xdr:sp macro="" textlink="">
      <xdr:nvSpPr>
        <xdr:cNvPr id="321" name="楕円 320"/>
        <xdr:cNvSpPr/>
      </xdr:nvSpPr>
      <xdr:spPr>
        <a:xfrm>
          <a:off x="6921500" y="5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127507</xdr:rowOff>
    </xdr:from>
    <xdr:ext cx="469744" cy="259045"/>
    <xdr:sp macro="" textlink="">
      <xdr:nvSpPr>
        <xdr:cNvPr id="322" name="テキスト ボックス 321"/>
        <xdr:cNvSpPr txBox="1"/>
      </xdr:nvSpPr>
      <xdr:spPr>
        <a:xfrm>
          <a:off x="6737428" y="5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104292</xdr:rowOff>
    </xdr:from>
    <xdr:to>
      <xdr:col>55</xdr:col>
      <xdr:colOff>0</xdr:colOff>
      <xdr:row>56</xdr:row>
      <xdr:rowOff>28321</xdr:rowOff>
    </xdr:to>
    <xdr:cxnSp macro="">
      <xdr:nvCxnSpPr>
        <xdr:cNvPr id="351" name="直線コネクタ 350"/>
        <xdr:cNvCxnSpPr/>
      </xdr:nvCxnSpPr>
      <xdr:spPr>
        <a:xfrm flipV="1">
          <a:off x="9639300" y="9534042"/>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26441</xdr:rowOff>
    </xdr:from>
    <xdr:to>
      <xdr:col>50</xdr:col>
      <xdr:colOff>114300</xdr:colOff>
      <xdr:row>56</xdr:row>
      <xdr:rowOff>28321</xdr:rowOff>
    </xdr:to>
    <xdr:cxnSp macro="">
      <xdr:nvCxnSpPr>
        <xdr:cNvPr id="354" name="直線コネクタ 353"/>
        <xdr:cNvCxnSpPr/>
      </xdr:nvCxnSpPr>
      <xdr:spPr>
        <a:xfrm>
          <a:off x="8750300" y="9627641"/>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26441</xdr:rowOff>
    </xdr:from>
    <xdr:to>
      <xdr:col>45</xdr:col>
      <xdr:colOff>177800</xdr:colOff>
      <xdr:row>56</xdr:row>
      <xdr:rowOff>92139</xdr:rowOff>
    </xdr:to>
    <xdr:cxnSp macro="">
      <xdr:nvCxnSpPr>
        <xdr:cNvPr id="357" name="直線コネクタ 356"/>
        <xdr:cNvCxnSpPr/>
      </xdr:nvCxnSpPr>
      <xdr:spPr>
        <a:xfrm flipV="1">
          <a:off x="7861300" y="9627641"/>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92139</xdr:rowOff>
    </xdr:from>
    <xdr:to>
      <xdr:col>41</xdr:col>
      <xdr:colOff>50800</xdr:colOff>
      <xdr:row>57</xdr:row>
      <xdr:rowOff>19710</xdr:rowOff>
    </xdr:to>
    <xdr:cxnSp macro="">
      <xdr:nvCxnSpPr>
        <xdr:cNvPr id="360" name="直線コネクタ 359"/>
        <xdr:cNvCxnSpPr/>
      </xdr:nvCxnSpPr>
      <xdr:spPr>
        <a:xfrm flipV="1">
          <a:off x="6972300" y="9693339"/>
          <a:ext cx="889000" cy="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53492</xdr:rowOff>
    </xdr:from>
    <xdr:to>
      <xdr:col>55</xdr:col>
      <xdr:colOff>50800</xdr:colOff>
      <xdr:row>55</xdr:row>
      <xdr:rowOff>155092</xdr:rowOff>
    </xdr:to>
    <xdr:sp macro="" textlink="">
      <xdr:nvSpPr>
        <xdr:cNvPr id="370" name="楕円 369"/>
        <xdr:cNvSpPr/>
      </xdr:nvSpPr>
      <xdr:spPr>
        <a:xfrm>
          <a:off x="10426700" y="94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76369</xdr:rowOff>
    </xdr:from>
    <xdr:ext cx="534377" cy="259045"/>
    <xdr:sp macro="" textlink="">
      <xdr:nvSpPr>
        <xdr:cNvPr id="371" name="農林水産業費該当値テキスト"/>
        <xdr:cNvSpPr txBox="1"/>
      </xdr:nvSpPr>
      <xdr:spPr>
        <a:xfrm>
          <a:off x="10528300" y="93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148971</xdr:rowOff>
    </xdr:from>
    <xdr:to>
      <xdr:col>50</xdr:col>
      <xdr:colOff>165100</xdr:colOff>
      <xdr:row>56</xdr:row>
      <xdr:rowOff>79121</xdr:rowOff>
    </xdr:to>
    <xdr:sp macro="" textlink="">
      <xdr:nvSpPr>
        <xdr:cNvPr id="372" name="楕円 371"/>
        <xdr:cNvSpPr/>
      </xdr:nvSpPr>
      <xdr:spPr>
        <a:xfrm>
          <a:off x="9588500" y="9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95648</xdr:rowOff>
    </xdr:from>
    <xdr:ext cx="534377" cy="259045"/>
    <xdr:sp macro="" textlink="">
      <xdr:nvSpPr>
        <xdr:cNvPr id="373" name="テキスト ボックス 372"/>
        <xdr:cNvSpPr txBox="1"/>
      </xdr:nvSpPr>
      <xdr:spPr>
        <a:xfrm>
          <a:off x="9372111" y="93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147091</xdr:rowOff>
    </xdr:from>
    <xdr:to>
      <xdr:col>46</xdr:col>
      <xdr:colOff>38100</xdr:colOff>
      <xdr:row>56</xdr:row>
      <xdr:rowOff>77241</xdr:rowOff>
    </xdr:to>
    <xdr:sp macro="" textlink="">
      <xdr:nvSpPr>
        <xdr:cNvPr id="374" name="楕円 373"/>
        <xdr:cNvSpPr/>
      </xdr:nvSpPr>
      <xdr:spPr>
        <a:xfrm>
          <a:off x="8699500" y="95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93768</xdr:rowOff>
    </xdr:from>
    <xdr:ext cx="534377" cy="259045"/>
    <xdr:sp macro="" textlink="">
      <xdr:nvSpPr>
        <xdr:cNvPr id="375" name="テキスト ボックス 374"/>
        <xdr:cNvSpPr txBox="1"/>
      </xdr:nvSpPr>
      <xdr:spPr>
        <a:xfrm>
          <a:off x="8483111" y="93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41339</xdr:rowOff>
    </xdr:from>
    <xdr:to>
      <xdr:col>41</xdr:col>
      <xdr:colOff>101600</xdr:colOff>
      <xdr:row>56</xdr:row>
      <xdr:rowOff>142939</xdr:rowOff>
    </xdr:to>
    <xdr:sp macro="" textlink="">
      <xdr:nvSpPr>
        <xdr:cNvPr id="376" name="楕円 375"/>
        <xdr:cNvSpPr/>
      </xdr:nvSpPr>
      <xdr:spPr>
        <a:xfrm>
          <a:off x="7810500" y="96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159466</xdr:rowOff>
    </xdr:from>
    <xdr:ext cx="534377" cy="259045"/>
    <xdr:sp macro="" textlink="">
      <xdr:nvSpPr>
        <xdr:cNvPr id="377" name="テキスト ボックス 376"/>
        <xdr:cNvSpPr txBox="1"/>
      </xdr:nvSpPr>
      <xdr:spPr>
        <a:xfrm>
          <a:off x="7594111" y="94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140360</xdr:rowOff>
    </xdr:from>
    <xdr:to>
      <xdr:col>36</xdr:col>
      <xdr:colOff>165100</xdr:colOff>
      <xdr:row>57</xdr:row>
      <xdr:rowOff>70510</xdr:rowOff>
    </xdr:to>
    <xdr:sp macro="" textlink="">
      <xdr:nvSpPr>
        <xdr:cNvPr id="378" name="楕円 377"/>
        <xdr:cNvSpPr/>
      </xdr:nvSpPr>
      <xdr:spPr>
        <a:xfrm>
          <a:off x="6921500" y="9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61637</xdr:rowOff>
    </xdr:from>
    <xdr:ext cx="534377" cy="259045"/>
    <xdr:sp macro="" textlink="">
      <xdr:nvSpPr>
        <xdr:cNvPr id="379" name="テキスト ボックス 378"/>
        <xdr:cNvSpPr txBox="1"/>
      </xdr:nvSpPr>
      <xdr:spPr>
        <a:xfrm>
          <a:off x="6705111" y="9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95679</xdr:rowOff>
    </xdr:from>
    <xdr:to>
      <xdr:col>55</xdr:col>
      <xdr:colOff>0</xdr:colOff>
      <xdr:row>77</xdr:row>
      <xdr:rowOff>142314</xdr:rowOff>
    </xdr:to>
    <xdr:cxnSp macro="">
      <xdr:nvCxnSpPr>
        <xdr:cNvPr id="408" name="直線コネクタ 407"/>
        <xdr:cNvCxnSpPr/>
      </xdr:nvCxnSpPr>
      <xdr:spPr>
        <a:xfrm>
          <a:off x="9639300" y="13297329"/>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95679</xdr:rowOff>
    </xdr:from>
    <xdr:to>
      <xdr:col>50</xdr:col>
      <xdr:colOff>114300</xdr:colOff>
      <xdr:row>77</xdr:row>
      <xdr:rowOff>96343</xdr:rowOff>
    </xdr:to>
    <xdr:cxnSp macro="">
      <xdr:nvCxnSpPr>
        <xdr:cNvPr id="411" name="直線コネクタ 410"/>
        <xdr:cNvCxnSpPr/>
      </xdr:nvCxnSpPr>
      <xdr:spPr>
        <a:xfrm flipV="1">
          <a:off x="8750300" y="1329732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96343</xdr:rowOff>
    </xdr:from>
    <xdr:to>
      <xdr:col>45</xdr:col>
      <xdr:colOff>177800</xdr:colOff>
      <xdr:row>77</xdr:row>
      <xdr:rowOff>104214</xdr:rowOff>
    </xdr:to>
    <xdr:cxnSp macro="">
      <xdr:nvCxnSpPr>
        <xdr:cNvPr id="414" name="直線コネクタ 413"/>
        <xdr:cNvCxnSpPr/>
      </xdr:nvCxnSpPr>
      <xdr:spPr>
        <a:xfrm flipV="1">
          <a:off x="7861300" y="1329799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104214</xdr:rowOff>
    </xdr:from>
    <xdr:to>
      <xdr:col>41</xdr:col>
      <xdr:colOff>50800</xdr:colOff>
      <xdr:row>77</xdr:row>
      <xdr:rowOff>134305</xdr:rowOff>
    </xdr:to>
    <xdr:cxnSp macro="">
      <xdr:nvCxnSpPr>
        <xdr:cNvPr id="417" name="直線コネクタ 416"/>
        <xdr:cNvCxnSpPr/>
      </xdr:nvCxnSpPr>
      <xdr:spPr>
        <a:xfrm flipV="1">
          <a:off x="6972300" y="13305864"/>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91514</xdr:rowOff>
    </xdr:from>
    <xdr:to>
      <xdr:col>55</xdr:col>
      <xdr:colOff>50800</xdr:colOff>
      <xdr:row>78</xdr:row>
      <xdr:rowOff>21664</xdr:rowOff>
    </xdr:to>
    <xdr:sp macro="" textlink="">
      <xdr:nvSpPr>
        <xdr:cNvPr id="427" name="楕円 426"/>
        <xdr:cNvSpPr/>
      </xdr:nvSpPr>
      <xdr:spPr>
        <a:xfrm>
          <a:off x="10426700" y="132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114391</xdr:rowOff>
    </xdr:from>
    <xdr:ext cx="534377" cy="259045"/>
    <xdr:sp macro="" textlink="">
      <xdr:nvSpPr>
        <xdr:cNvPr id="428" name="商工費該当値テキスト"/>
        <xdr:cNvSpPr txBox="1"/>
      </xdr:nvSpPr>
      <xdr:spPr>
        <a:xfrm>
          <a:off x="10528300" y="1314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44879</xdr:rowOff>
    </xdr:from>
    <xdr:to>
      <xdr:col>50</xdr:col>
      <xdr:colOff>165100</xdr:colOff>
      <xdr:row>77</xdr:row>
      <xdr:rowOff>146479</xdr:rowOff>
    </xdr:to>
    <xdr:sp macro="" textlink="">
      <xdr:nvSpPr>
        <xdr:cNvPr id="429" name="楕円 428"/>
        <xdr:cNvSpPr/>
      </xdr:nvSpPr>
      <xdr:spPr>
        <a:xfrm>
          <a:off x="9588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163006</xdr:rowOff>
    </xdr:from>
    <xdr:ext cx="534377" cy="259045"/>
    <xdr:sp macro="" textlink="">
      <xdr:nvSpPr>
        <xdr:cNvPr id="430" name="テキスト ボックス 429"/>
        <xdr:cNvSpPr txBox="1"/>
      </xdr:nvSpPr>
      <xdr:spPr>
        <a:xfrm>
          <a:off x="9372111" y="130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45543</xdr:rowOff>
    </xdr:from>
    <xdr:to>
      <xdr:col>46</xdr:col>
      <xdr:colOff>38100</xdr:colOff>
      <xdr:row>77</xdr:row>
      <xdr:rowOff>147143</xdr:rowOff>
    </xdr:to>
    <xdr:sp macro="" textlink="">
      <xdr:nvSpPr>
        <xdr:cNvPr id="431" name="楕円 430"/>
        <xdr:cNvSpPr/>
      </xdr:nvSpPr>
      <xdr:spPr>
        <a:xfrm>
          <a:off x="8699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163670</xdr:rowOff>
    </xdr:from>
    <xdr:ext cx="534377" cy="259045"/>
    <xdr:sp macro="" textlink="">
      <xdr:nvSpPr>
        <xdr:cNvPr id="432" name="テキスト ボックス 431"/>
        <xdr:cNvSpPr txBox="1"/>
      </xdr:nvSpPr>
      <xdr:spPr>
        <a:xfrm>
          <a:off x="8483111"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53414</xdr:rowOff>
    </xdr:from>
    <xdr:to>
      <xdr:col>41</xdr:col>
      <xdr:colOff>101600</xdr:colOff>
      <xdr:row>77</xdr:row>
      <xdr:rowOff>155014</xdr:rowOff>
    </xdr:to>
    <xdr:sp macro="" textlink="">
      <xdr:nvSpPr>
        <xdr:cNvPr id="433" name="楕円 432"/>
        <xdr:cNvSpPr/>
      </xdr:nvSpPr>
      <xdr:spPr>
        <a:xfrm>
          <a:off x="7810500" y="132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xdr:rowOff>
    </xdr:from>
    <xdr:ext cx="534377" cy="259045"/>
    <xdr:sp macro="" textlink="">
      <xdr:nvSpPr>
        <xdr:cNvPr id="434" name="テキスト ボックス 433"/>
        <xdr:cNvSpPr txBox="1"/>
      </xdr:nvSpPr>
      <xdr:spPr>
        <a:xfrm>
          <a:off x="7594111" y="1303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83505</xdr:rowOff>
    </xdr:from>
    <xdr:to>
      <xdr:col>36</xdr:col>
      <xdr:colOff>165100</xdr:colOff>
      <xdr:row>78</xdr:row>
      <xdr:rowOff>13655</xdr:rowOff>
    </xdr:to>
    <xdr:sp macro="" textlink="">
      <xdr:nvSpPr>
        <xdr:cNvPr id="435" name="楕円 434"/>
        <xdr:cNvSpPr/>
      </xdr:nvSpPr>
      <xdr:spPr>
        <a:xfrm>
          <a:off x="6921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30182</xdr:rowOff>
    </xdr:from>
    <xdr:ext cx="534377" cy="259045"/>
    <xdr:sp macro="" textlink="">
      <xdr:nvSpPr>
        <xdr:cNvPr id="436" name="テキスト ボックス 435"/>
        <xdr:cNvSpPr txBox="1"/>
      </xdr:nvSpPr>
      <xdr:spPr>
        <a:xfrm>
          <a:off x="6705111" y="130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158255</xdr:rowOff>
    </xdr:from>
    <xdr:to>
      <xdr:col>55</xdr:col>
      <xdr:colOff>0</xdr:colOff>
      <xdr:row>94</xdr:row>
      <xdr:rowOff>166660</xdr:rowOff>
    </xdr:to>
    <xdr:cxnSp macro="">
      <xdr:nvCxnSpPr>
        <xdr:cNvPr id="465" name="直線コネクタ 464"/>
        <xdr:cNvCxnSpPr/>
      </xdr:nvCxnSpPr>
      <xdr:spPr>
        <a:xfrm>
          <a:off x="9639300" y="16274555"/>
          <a:ext cx="8382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158255</xdr:rowOff>
    </xdr:from>
    <xdr:to>
      <xdr:col>50</xdr:col>
      <xdr:colOff>114300</xdr:colOff>
      <xdr:row>95</xdr:row>
      <xdr:rowOff>54288</xdr:rowOff>
    </xdr:to>
    <xdr:cxnSp macro="">
      <xdr:nvCxnSpPr>
        <xdr:cNvPr id="468" name="直線コネクタ 467"/>
        <xdr:cNvCxnSpPr/>
      </xdr:nvCxnSpPr>
      <xdr:spPr>
        <a:xfrm flipV="1">
          <a:off x="8750300" y="16274555"/>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70038</xdr:rowOff>
    </xdr:from>
    <xdr:to>
      <xdr:col>45</xdr:col>
      <xdr:colOff>177800</xdr:colOff>
      <xdr:row>95</xdr:row>
      <xdr:rowOff>54288</xdr:rowOff>
    </xdr:to>
    <xdr:cxnSp macro="">
      <xdr:nvCxnSpPr>
        <xdr:cNvPr id="471" name="直線コネクタ 470"/>
        <xdr:cNvCxnSpPr/>
      </xdr:nvCxnSpPr>
      <xdr:spPr>
        <a:xfrm>
          <a:off x="7861300" y="16014888"/>
          <a:ext cx="889000" cy="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70038</xdr:rowOff>
    </xdr:from>
    <xdr:to>
      <xdr:col>41</xdr:col>
      <xdr:colOff>50800</xdr:colOff>
      <xdr:row>94</xdr:row>
      <xdr:rowOff>38033</xdr:rowOff>
    </xdr:to>
    <xdr:cxnSp macro="">
      <xdr:nvCxnSpPr>
        <xdr:cNvPr id="474" name="直線コネクタ 473"/>
        <xdr:cNvCxnSpPr/>
      </xdr:nvCxnSpPr>
      <xdr:spPr>
        <a:xfrm flipV="1">
          <a:off x="6972300" y="16014888"/>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115860</xdr:rowOff>
    </xdr:from>
    <xdr:to>
      <xdr:col>55</xdr:col>
      <xdr:colOff>50800</xdr:colOff>
      <xdr:row>95</xdr:row>
      <xdr:rowOff>46010</xdr:rowOff>
    </xdr:to>
    <xdr:sp macro="" textlink="">
      <xdr:nvSpPr>
        <xdr:cNvPr id="484" name="楕円 483"/>
        <xdr:cNvSpPr/>
      </xdr:nvSpPr>
      <xdr:spPr>
        <a:xfrm>
          <a:off x="10426700" y="16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138737</xdr:rowOff>
    </xdr:from>
    <xdr:ext cx="534377" cy="259045"/>
    <xdr:sp macro="" textlink="">
      <xdr:nvSpPr>
        <xdr:cNvPr id="485" name="土木費該当値テキスト"/>
        <xdr:cNvSpPr txBox="1"/>
      </xdr:nvSpPr>
      <xdr:spPr>
        <a:xfrm>
          <a:off x="10528300" y="160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107455</xdr:rowOff>
    </xdr:from>
    <xdr:to>
      <xdr:col>50</xdr:col>
      <xdr:colOff>165100</xdr:colOff>
      <xdr:row>95</xdr:row>
      <xdr:rowOff>37605</xdr:rowOff>
    </xdr:to>
    <xdr:sp macro="" textlink="">
      <xdr:nvSpPr>
        <xdr:cNvPr id="486" name="楕円 485"/>
        <xdr:cNvSpPr/>
      </xdr:nvSpPr>
      <xdr:spPr>
        <a:xfrm>
          <a:off x="9588500" y="162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54132</xdr:rowOff>
    </xdr:from>
    <xdr:ext cx="534377" cy="259045"/>
    <xdr:sp macro="" textlink="">
      <xdr:nvSpPr>
        <xdr:cNvPr id="487" name="テキスト ボックス 486"/>
        <xdr:cNvSpPr txBox="1"/>
      </xdr:nvSpPr>
      <xdr:spPr>
        <a:xfrm>
          <a:off x="9372111" y="159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3488</xdr:rowOff>
    </xdr:from>
    <xdr:to>
      <xdr:col>46</xdr:col>
      <xdr:colOff>38100</xdr:colOff>
      <xdr:row>95</xdr:row>
      <xdr:rowOff>105088</xdr:rowOff>
    </xdr:to>
    <xdr:sp macro="" textlink="">
      <xdr:nvSpPr>
        <xdr:cNvPr id="488" name="楕円 487"/>
        <xdr:cNvSpPr/>
      </xdr:nvSpPr>
      <xdr:spPr>
        <a:xfrm>
          <a:off x="8699500" y="162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121615</xdr:rowOff>
    </xdr:from>
    <xdr:ext cx="534377" cy="259045"/>
    <xdr:sp macro="" textlink="">
      <xdr:nvSpPr>
        <xdr:cNvPr id="489" name="テキスト ボックス 488"/>
        <xdr:cNvSpPr txBox="1"/>
      </xdr:nvSpPr>
      <xdr:spPr>
        <a:xfrm>
          <a:off x="8483111" y="160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19238</xdr:rowOff>
    </xdr:from>
    <xdr:to>
      <xdr:col>41</xdr:col>
      <xdr:colOff>101600</xdr:colOff>
      <xdr:row>93</xdr:row>
      <xdr:rowOff>120838</xdr:rowOff>
    </xdr:to>
    <xdr:sp macro="" textlink="">
      <xdr:nvSpPr>
        <xdr:cNvPr id="490" name="楕円 489"/>
        <xdr:cNvSpPr/>
      </xdr:nvSpPr>
      <xdr:spPr>
        <a:xfrm>
          <a:off x="7810500" y="159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137365</xdr:rowOff>
    </xdr:from>
    <xdr:ext cx="599010" cy="259045"/>
    <xdr:sp macro="" textlink="">
      <xdr:nvSpPr>
        <xdr:cNvPr id="491" name="テキスト ボックス 490"/>
        <xdr:cNvSpPr txBox="1"/>
      </xdr:nvSpPr>
      <xdr:spPr>
        <a:xfrm>
          <a:off x="7561795" y="157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158683</xdr:rowOff>
    </xdr:from>
    <xdr:to>
      <xdr:col>36</xdr:col>
      <xdr:colOff>165100</xdr:colOff>
      <xdr:row>94</xdr:row>
      <xdr:rowOff>88833</xdr:rowOff>
    </xdr:to>
    <xdr:sp macro="" textlink="">
      <xdr:nvSpPr>
        <xdr:cNvPr id="492" name="楕円 491"/>
        <xdr:cNvSpPr/>
      </xdr:nvSpPr>
      <xdr:spPr>
        <a:xfrm>
          <a:off x="6921500" y="16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105360</xdr:rowOff>
    </xdr:from>
    <xdr:ext cx="599010" cy="259045"/>
    <xdr:sp macro="" textlink="">
      <xdr:nvSpPr>
        <xdr:cNvPr id="493" name="テキスト ボックス 492"/>
        <xdr:cNvSpPr txBox="1"/>
      </xdr:nvSpPr>
      <xdr:spPr>
        <a:xfrm>
          <a:off x="6672795" y="158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124879</xdr:rowOff>
    </xdr:from>
    <xdr:to>
      <xdr:col>85</xdr:col>
      <xdr:colOff>127000</xdr:colOff>
      <xdr:row>36</xdr:row>
      <xdr:rowOff>125584</xdr:rowOff>
    </xdr:to>
    <xdr:cxnSp macro="">
      <xdr:nvCxnSpPr>
        <xdr:cNvPr id="522" name="直線コネクタ 521"/>
        <xdr:cNvCxnSpPr/>
      </xdr:nvCxnSpPr>
      <xdr:spPr>
        <a:xfrm flipV="1">
          <a:off x="15481300" y="6297079"/>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125584</xdr:rowOff>
    </xdr:from>
    <xdr:to>
      <xdr:col>81</xdr:col>
      <xdr:colOff>50800</xdr:colOff>
      <xdr:row>36</xdr:row>
      <xdr:rowOff>152978</xdr:rowOff>
    </xdr:to>
    <xdr:cxnSp macro="">
      <xdr:nvCxnSpPr>
        <xdr:cNvPr id="525" name="直線コネクタ 524"/>
        <xdr:cNvCxnSpPr/>
      </xdr:nvCxnSpPr>
      <xdr:spPr>
        <a:xfrm flipV="1">
          <a:off x="14592300" y="629778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94113</xdr:rowOff>
    </xdr:from>
    <xdr:to>
      <xdr:col>76</xdr:col>
      <xdr:colOff>114300</xdr:colOff>
      <xdr:row>36</xdr:row>
      <xdr:rowOff>152978</xdr:rowOff>
    </xdr:to>
    <xdr:cxnSp macro="">
      <xdr:nvCxnSpPr>
        <xdr:cNvPr id="528" name="直線コネクタ 527"/>
        <xdr:cNvCxnSpPr/>
      </xdr:nvCxnSpPr>
      <xdr:spPr>
        <a:xfrm>
          <a:off x="13703300" y="6266313"/>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94113</xdr:rowOff>
    </xdr:from>
    <xdr:to>
      <xdr:col>71</xdr:col>
      <xdr:colOff>177800</xdr:colOff>
      <xdr:row>37</xdr:row>
      <xdr:rowOff>55956</xdr:rowOff>
    </xdr:to>
    <xdr:cxnSp macro="">
      <xdr:nvCxnSpPr>
        <xdr:cNvPr id="531" name="直線コネクタ 530"/>
        <xdr:cNvCxnSpPr/>
      </xdr:nvCxnSpPr>
      <xdr:spPr>
        <a:xfrm flipV="1">
          <a:off x="12814300" y="6266313"/>
          <a:ext cx="8890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74079</xdr:rowOff>
    </xdr:from>
    <xdr:to>
      <xdr:col>85</xdr:col>
      <xdr:colOff>177800</xdr:colOff>
      <xdr:row>37</xdr:row>
      <xdr:rowOff>4229</xdr:rowOff>
    </xdr:to>
    <xdr:sp macro="" textlink="">
      <xdr:nvSpPr>
        <xdr:cNvPr id="541" name="楕円 540"/>
        <xdr:cNvSpPr/>
      </xdr:nvSpPr>
      <xdr:spPr>
        <a:xfrm>
          <a:off x="162687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52506</xdr:rowOff>
    </xdr:from>
    <xdr:ext cx="534377" cy="259045"/>
    <xdr:sp macro="" textlink="">
      <xdr:nvSpPr>
        <xdr:cNvPr id="542" name="消防費該当値テキスト"/>
        <xdr:cNvSpPr txBox="1"/>
      </xdr:nvSpPr>
      <xdr:spPr>
        <a:xfrm>
          <a:off x="16370300"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74784</xdr:rowOff>
    </xdr:from>
    <xdr:to>
      <xdr:col>81</xdr:col>
      <xdr:colOff>101600</xdr:colOff>
      <xdr:row>37</xdr:row>
      <xdr:rowOff>4934</xdr:rowOff>
    </xdr:to>
    <xdr:sp macro="" textlink="">
      <xdr:nvSpPr>
        <xdr:cNvPr id="543" name="楕円 542"/>
        <xdr:cNvSpPr/>
      </xdr:nvSpPr>
      <xdr:spPr>
        <a:xfrm>
          <a:off x="15430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167511</xdr:rowOff>
    </xdr:from>
    <xdr:ext cx="534377" cy="259045"/>
    <xdr:sp macro="" textlink="">
      <xdr:nvSpPr>
        <xdr:cNvPr id="544" name="テキスト ボックス 543"/>
        <xdr:cNvSpPr txBox="1"/>
      </xdr:nvSpPr>
      <xdr:spPr>
        <a:xfrm>
          <a:off x="15214111" y="63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102178</xdr:rowOff>
    </xdr:from>
    <xdr:to>
      <xdr:col>76</xdr:col>
      <xdr:colOff>165100</xdr:colOff>
      <xdr:row>37</xdr:row>
      <xdr:rowOff>32328</xdr:rowOff>
    </xdr:to>
    <xdr:sp macro="" textlink="">
      <xdr:nvSpPr>
        <xdr:cNvPr id="545" name="楕円 544"/>
        <xdr:cNvSpPr/>
      </xdr:nvSpPr>
      <xdr:spPr>
        <a:xfrm>
          <a:off x="14541500" y="62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23455</xdr:rowOff>
    </xdr:from>
    <xdr:ext cx="534377" cy="259045"/>
    <xdr:sp macro="" textlink="">
      <xdr:nvSpPr>
        <xdr:cNvPr id="546" name="テキスト ボックス 545"/>
        <xdr:cNvSpPr txBox="1"/>
      </xdr:nvSpPr>
      <xdr:spPr>
        <a:xfrm>
          <a:off x="14325111" y="63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43313</xdr:rowOff>
    </xdr:from>
    <xdr:to>
      <xdr:col>72</xdr:col>
      <xdr:colOff>38100</xdr:colOff>
      <xdr:row>36</xdr:row>
      <xdr:rowOff>144913</xdr:rowOff>
    </xdr:to>
    <xdr:sp macro="" textlink="">
      <xdr:nvSpPr>
        <xdr:cNvPr id="547" name="楕円 546"/>
        <xdr:cNvSpPr/>
      </xdr:nvSpPr>
      <xdr:spPr>
        <a:xfrm>
          <a:off x="136525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136040</xdr:rowOff>
    </xdr:from>
    <xdr:ext cx="534377" cy="259045"/>
    <xdr:sp macro="" textlink="">
      <xdr:nvSpPr>
        <xdr:cNvPr id="548" name="テキスト ボックス 547"/>
        <xdr:cNvSpPr txBox="1"/>
      </xdr:nvSpPr>
      <xdr:spPr>
        <a:xfrm>
          <a:off x="13436111" y="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5156</xdr:rowOff>
    </xdr:from>
    <xdr:to>
      <xdr:col>67</xdr:col>
      <xdr:colOff>101600</xdr:colOff>
      <xdr:row>37</xdr:row>
      <xdr:rowOff>106756</xdr:rowOff>
    </xdr:to>
    <xdr:sp macro="" textlink="">
      <xdr:nvSpPr>
        <xdr:cNvPr id="549" name="楕円 548"/>
        <xdr:cNvSpPr/>
      </xdr:nvSpPr>
      <xdr:spPr>
        <a:xfrm>
          <a:off x="12763500" y="63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97883</xdr:rowOff>
    </xdr:from>
    <xdr:ext cx="534377" cy="259045"/>
    <xdr:sp macro="" textlink="">
      <xdr:nvSpPr>
        <xdr:cNvPr id="550" name="テキスト ボックス 549"/>
        <xdr:cNvSpPr txBox="1"/>
      </xdr:nvSpPr>
      <xdr:spPr>
        <a:xfrm>
          <a:off x="12547111" y="64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159657</xdr:rowOff>
    </xdr:from>
    <xdr:to>
      <xdr:col>85</xdr:col>
      <xdr:colOff>127000</xdr:colOff>
      <xdr:row>57</xdr:row>
      <xdr:rowOff>17361</xdr:rowOff>
    </xdr:to>
    <xdr:cxnSp macro="">
      <xdr:nvCxnSpPr>
        <xdr:cNvPr id="579" name="直線コネクタ 578"/>
        <xdr:cNvCxnSpPr/>
      </xdr:nvCxnSpPr>
      <xdr:spPr>
        <a:xfrm flipV="1">
          <a:off x="15481300" y="9760857"/>
          <a:ext cx="8382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17361</xdr:rowOff>
    </xdr:from>
    <xdr:to>
      <xdr:col>81</xdr:col>
      <xdr:colOff>50800</xdr:colOff>
      <xdr:row>57</xdr:row>
      <xdr:rowOff>51437</xdr:rowOff>
    </xdr:to>
    <xdr:cxnSp macro="">
      <xdr:nvCxnSpPr>
        <xdr:cNvPr id="582" name="直線コネクタ 581"/>
        <xdr:cNvCxnSpPr/>
      </xdr:nvCxnSpPr>
      <xdr:spPr>
        <a:xfrm flipV="1">
          <a:off x="14592300" y="9790011"/>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51437</xdr:rowOff>
    </xdr:from>
    <xdr:to>
      <xdr:col>76</xdr:col>
      <xdr:colOff>114300</xdr:colOff>
      <xdr:row>57</xdr:row>
      <xdr:rowOff>67805</xdr:rowOff>
    </xdr:to>
    <xdr:cxnSp macro="">
      <xdr:nvCxnSpPr>
        <xdr:cNvPr id="585" name="直線コネクタ 584"/>
        <xdr:cNvCxnSpPr/>
      </xdr:nvCxnSpPr>
      <xdr:spPr>
        <a:xfrm flipV="1">
          <a:off x="13703300" y="982408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66136</xdr:rowOff>
    </xdr:from>
    <xdr:to>
      <xdr:col>71</xdr:col>
      <xdr:colOff>177800</xdr:colOff>
      <xdr:row>57</xdr:row>
      <xdr:rowOff>67805</xdr:rowOff>
    </xdr:to>
    <xdr:cxnSp macro="">
      <xdr:nvCxnSpPr>
        <xdr:cNvPr id="588" name="直線コネクタ 587"/>
        <xdr:cNvCxnSpPr/>
      </xdr:nvCxnSpPr>
      <xdr:spPr>
        <a:xfrm>
          <a:off x="12814300" y="983878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108857</xdr:rowOff>
    </xdr:from>
    <xdr:to>
      <xdr:col>85</xdr:col>
      <xdr:colOff>177800</xdr:colOff>
      <xdr:row>57</xdr:row>
      <xdr:rowOff>39007</xdr:rowOff>
    </xdr:to>
    <xdr:sp macro="" textlink="">
      <xdr:nvSpPr>
        <xdr:cNvPr id="598" name="楕円 597"/>
        <xdr:cNvSpPr/>
      </xdr:nvSpPr>
      <xdr:spPr>
        <a:xfrm>
          <a:off x="162687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87284</xdr:rowOff>
    </xdr:from>
    <xdr:ext cx="534377" cy="259045"/>
    <xdr:sp macro="" textlink="">
      <xdr:nvSpPr>
        <xdr:cNvPr id="599" name="教育費該当値テキスト"/>
        <xdr:cNvSpPr txBox="1"/>
      </xdr:nvSpPr>
      <xdr:spPr>
        <a:xfrm>
          <a:off x="16370300" y="96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138011</xdr:rowOff>
    </xdr:from>
    <xdr:to>
      <xdr:col>81</xdr:col>
      <xdr:colOff>101600</xdr:colOff>
      <xdr:row>57</xdr:row>
      <xdr:rowOff>68161</xdr:rowOff>
    </xdr:to>
    <xdr:sp macro="" textlink="">
      <xdr:nvSpPr>
        <xdr:cNvPr id="600" name="楕円 599"/>
        <xdr:cNvSpPr/>
      </xdr:nvSpPr>
      <xdr:spPr>
        <a:xfrm>
          <a:off x="15430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59288</xdr:rowOff>
    </xdr:from>
    <xdr:ext cx="534377" cy="259045"/>
    <xdr:sp macro="" textlink="">
      <xdr:nvSpPr>
        <xdr:cNvPr id="601" name="テキスト ボックス 600"/>
        <xdr:cNvSpPr txBox="1"/>
      </xdr:nvSpPr>
      <xdr:spPr>
        <a:xfrm>
          <a:off x="15214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637</xdr:rowOff>
    </xdr:from>
    <xdr:to>
      <xdr:col>76</xdr:col>
      <xdr:colOff>165100</xdr:colOff>
      <xdr:row>57</xdr:row>
      <xdr:rowOff>102237</xdr:rowOff>
    </xdr:to>
    <xdr:sp macro="" textlink="">
      <xdr:nvSpPr>
        <xdr:cNvPr id="602" name="楕円 601"/>
        <xdr:cNvSpPr/>
      </xdr:nvSpPr>
      <xdr:spPr>
        <a:xfrm>
          <a:off x="145415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93364</xdr:rowOff>
    </xdr:from>
    <xdr:ext cx="534377" cy="259045"/>
    <xdr:sp macro="" textlink="">
      <xdr:nvSpPr>
        <xdr:cNvPr id="603" name="テキスト ボックス 602"/>
        <xdr:cNvSpPr txBox="1"/>
      </xdr:nvSpPr>
      <xdr:spPr>
        <a:xfrm>
          <a:off x="14325111" y="98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17005</xdr:rowOff>
    </xdr:from>
    <xdr:to>
      <xdr:col>72</xdr:col>
      <xdr:colOff>38100</xdr:colOff>
      <xdr:row>57</xdr:row>
      <xdr:rowOff>118605</xdr:rowOff>
    </xdr:to>
    <xdr:sp macro="" textlink="">
      <xdr:nvSpPr>
        <xdr:cNvPr id="604" name="楕円 603"/>
        <xdr:cNvSpPr/>
      </xdr:nvSpPr>
      <xdr:spPr>
        <a:xfrm>
          <a:off x="13652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109732</xdr:rowOff>
    </xdr:from>
    <xdr:ext cx="534377" cy="259045"/>
    <xdr:sp macro="" textlink="">
      <xdr:nvSpPr>
        <xdr:cNvPr id="605" name="テキスト ボックス 604"/>
        <xdr:cNvSpPr txBox="1"/>
      </xdr:nvSpPr>
      <xdr:spPr>
        <a:xfrm>
          <a:off x="13436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15336</xdr:rowOff>
    </xdr:from>
    <xdr:to>
      <xdr:col>67</xdr:col>
      <xdr:colOff>101600</xdr:colOff>
      <xdr:row>57</xdr:row>
      <xdr:rowOff>116936</xdr:rowOff>
    </xdr:to>
    <xdr:sp macro="" textlink="">
      <xdr:nvSpPr>
        <xdr:cNvPr id="606" name="楕円 605"/>
        <xdr:cNvSpPr/>
      </xdr:nvSpPr>
      <xdr:spPr>
        <a:xfrm>
          <a:off x="12763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108063</xdr:rowOff>
    </xdr:from>
    <xdr:ext cx="534377" cy="259045"/>
    <xdr:sp macro="" textlink="">
      <xdr:nvSpPr>
        <xdr:cNvPr id="607" name="テキスト ボックス 606"/>
        <xdr:cNvSpPr txBox="1"/>
      </xdr:nvSpPr>
      <xdr:spPr>
        <a:xfrm>
          <a:off x="12547111" y="98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29922</xdr:rowOff>
    </xdr:from>
    <xdr:to>
      <xdr:col>85</xdr:col>
      <xdr:colOff>127000</xdr:colOff>
      <xdr:row>97</xdr:row>
      <xdr:rowOff>33241</xdr:rowOff>
    </xdr:to>
    <xdr:cxnSp macro="">
      <xdr:nvCxnSpPr>
        <xdr:cNvPr id="693" name="直線コネクタ 692"/>
        <xdr:cNvCxnSpPr/>
      </xdr:nvCxnSpPr>
      <xdr:spPr>
        <a:xfrm>
          <a:off x="15481300" y="16660572"/>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29922</xdr:rowOff>
    </xdr:from>
    <xdr:to>
      <xdr:col>81</xdr:col>
      <xdr:colOff>50800</xdr:colOff>
      <xdr:row>97</xdr:row>
      <xdr:rowOff>34745</xdr:rowOff>
    </xdr:to>
    <xdr:cxnSp macro="">
      <xdr:nvCxnSpPr>
        <xdr:cNvPr id="696" name="直線コネクタ 695"/>
        <xdr:cNvCxnSpPr/>
      </xdr:nvCxnSpPr>
      <xdr:spPr>
        <a:xfrm flipV="1">
          <a:off x="14592300" y="1666057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17090</xdr:rowOff>
    </xdr:from>
    <xdr:to>
      <xdr:col>76</xdr:col>
      <xdr:colOff>114300</xdr:colOff>
      <xdr:row>97</xdr:row>
      <xdr:rowOff>34745</xdr:rowOff>
    </xdr:to>
    <xdr:cxnSp macro="">
      <xdr:nvCxnSpPr>
        <xdr:cNvPr id="699" name="直線コネクタ 698"/>
        <xdr:cNvCxnSpPr/>
      </xdr:nvCxnSpPr>
      <xdr:spPr>
        <a:xfrm>
          <a:off x="13703300" y="16647740"/>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8556</xdr:rowOff>
    </xdr:from>
    <xdr:to>
      <xdr:col>71</xdr:col>
      <xdr:colOff>177800</xdr:colOff>
      <xdr:row>97</xdr:row>
      <xdr:rowOff>17090</xdr:rowOff>
    </xdr:to>
    <xdr:cxnSp macro="">
      <xdr:nvCxnSpPr>
        <xdr:cNvPr id="702" name="直線コネクタ 701"/>
        <xdr:cNvCxnSpPr/>
      </xdr:nvCxnSpPr>
      <xdr:spPr>
        <a:xfrm>
          <a:off x="12814300" y="16639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153891</xdr:rowOff>
    </xdr:from>
    <xdr:to>
      <xdr:col>85</xdr:col>
      <xdr:colOff>177800</xdr:colOff>
      <xdr:row>97</xdr:row>
      <xdr:rowOff>84041</xdr:rowOff>
    </xdr:to>
    <xdr:sp macro="" textlink="">
      <xdr:nvSpPr>
        <xdr:cNvPr id="712" name="楕円 711"/>
        <xdr:cNvSpPr/>
      </xdr:nvSpPr>
      <xdr:spPr>
        <a:xfrm>
          <a:off x="16268700" y="166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5318</xdr:rowOff>
    </xdr:from>
    <xdr:ext cx="534377" cy="259045"/>
    <xdr:sp macro="" textlink="">
      <xdr:nvSpPr>
        <xdr:cNvPr id="713" name="公債費該当値テキスト"/>
        <xdr:cNvSpPr txBox="1"/>
      </xdr:nvSpPr>
      <xdr:spPr>
        <a:xfrm>
          <a:off x="16370300" y="164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150572</xdr:rowOff>
    </xdr:from>
    <xdr:to>
      <xdr:col>81</xdr:col>
      <xdr:colOff>101600</xdr:colOff>
      <xdr:row>97</xdr:row>
      <xdr:rowOff>80722</xdr:rowOff>
    </xdr:to>
    <xdr:sp macro="" textlink="">
      <xdr:nvSpPr>
        <xdr:cNvPr id="714" name="楕円 713"/>
        <xdr:cNvSpPr/>
      </xdr:nvSpPr>
      <xdr:spPr>
        <a:xfrm>
          <a:off x="15430500" y="16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97249</xdr:rowOff>
    </xdr:from>
    <xdr:ext cx="534377" cy="259045"/>
    <xdr:sp macro="" textlink="">
      <xdr:nvSpPr>
        <xdr:cNvPr id="715" name="テキスト ボックス 714"/>
        <xdr:cNvSpPr txBox="1"/>
      </xdr:nvSpPr>
      <xdr:spPr>
        <a:xfrm>
          <a:off x="15214111" y="163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155395</xdr:rowOff>
    </xdr:from>
    <xdr:to>
      <xdr:col>76</xdr:col>
      <xdr:colOff>165100</xdr:colOff>
      <xdr:row>97</xdr:row>
      <xdr:rowOff>85545</xdr:rowOff>
    </xdr:to>
    <xdr:sp macro="" textlink="">
      <xdr:nvSpPr>
        <xdr:cNvPr id="716" name="楕円 715"/>
        <xdr:cNvSpPr/>
      </xdr:nvSpPr>
      <xdr:spPr>
        <a:xfrm>
          <a:off x="14541500" y="166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102072</xdr:rowOff>
    </xdr:from>
    <xdr:ext cx="534377" cy="259045"/>
    <xdr:sp macro="" textlink="">
      <xdr:nvSpPr>
        <xdr:cNvPr id="717" name="テキスト ボックス 716"/>
        <xdr:cNvSpPr txBox="1"/>
      </xdr:nvSpPr>
      <xdr:spPr>
        <a:xfrm>
          <a:off x="14325111" y="163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137740</xdr:rowOff>
    </xdr:from>
    <xdr:to>
      <xdr:col>72</xdr:col>
      <xdr:colOff>38100</xdr:colOff>
      <xdr:row>97</xdr:row>
      <xdr:rowOff>67890</xdr:rowOff>
    </xdr:to>
    <xdr:sp macro="" textlink="">
      <xdr:nvSpPr>
        <xdr:cNvPr id="718" name="楕円 717"/>
        <xdr:cNvSpPr/>
      </xdr:nvSpPr>
      <xdr:spPr>
        <a:xfrm>
          <a:off x="13652500" y="165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84417</xdr:rowOff>
    </xdr:from>
    <xdr:ext cx="534377" cy="259045"/>
    <xdr:sp macro="" textlink="">
      <xdr:nvSpPr>
        <xdr:cNvPr id="719" name="テキスト ボックス 718"/>
        <xdr:cNvSpPr txBox="1"/>
      </xdr:nvSpPr>
      <xdr:spPr>
        <a:xfrm>
          <a:off x="13436111" y="163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129206</xdr:rowOff>
    </xdr:from>
    <xdr:to>
      <xdr:col>67</xdr:col>
      <xdr:colOff>101600</xdr:colOff>
      <xdr:row>97</xdr:row>
      <xdr:rowOff>59356</xdr:rowOff>
    </xdr:to>
    <xdr:sp macro="" textlink="">
      <xdr:nvSpPr>
        <xdr:cNvPr id="720" name="楕円 719"/>
        <xdr:cNvSpPr/>
      </xdr:nvSpPr>
      <xdr:spPr>
        <a:xfrm>
          <a:off x="127635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75883</xdr:rowOff>
    </xdr:from>
    <xdr:ext cx="534377" cy="259045"/>
    <xdr:sp macro="" textlink="">
      <xdr:nvSpPr>
        <xdr:cNvPr id="721" name="テキスト ボックス 720"/>
        <xdr:cNvSpPr txBox="1"/>
      </xdr:nvSpPr>
      <xdr:spPr>
        <a:xfrm>
          <a:off x="12547111" y="163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年度以降定数の見直しを行っておらず、実額としては横ばいのものの、人口減少下においては一人当たりコストが上昇を続けているものである。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・民生費については、生活保護受給者数が多いことや老人福祉施設の運営等により扶助費が類似団体より高い水準にあるほか、国民健康保険事業会計等への繰出金が多額であることが主な要因である。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・衛生費については、平成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生ごみ堆肥化施設を整備したことにより一時的に伸びていることのほか、各年度とも類似団体よりやや高い水準で推移している。このことについては、市立病院への繰出金等やごみ収集運搬等に多額の経費を要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・労働費については、平成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年度に解散した第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セクターへの貸付金の減により経費が減少しているが、他の貸付事業により類似団体より高い水準となっている。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・商工費については、中小企業等や第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セクターへの貸付金により類似団体より高い水準となっているが、年度内に返済されているため財政運営に影響のないものである。</a:t>
          </a:r>
        </a:p>
        <a:p>
          <a:r>
            <a:rPr kumimoji="1" lang="ja-JP" altLang="en-US" sz="1300">
              <a:latin typeface="ＭＳ Ｐゴシック" panose="020B0600070205080204" pitchFamily="50" charset="-128"/>
              <a:ea typeface="ＭＳ Ｐゴシック" panose="020B0600070205080204" pitchFamily="50" charset="-128"/>
            </a:rPr>
            <a:t>・土木費については、除排雪経費が多額なほか下水道会計への繰出金により類似団体より高い水準となっている。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年度には記録的な大雪により除排雪経費が増嵩し、実質収支額は大幅減、実質単年度収支も赤字となったが、徹底した経費節減の結果、平成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年度にはいずれも黒字を確保した。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今後も、人口減少により税収や普通交付税が減少すると想定されるものの、第６期美唄市総合計画後期基本計画や中期財政運営基本方針の着実な推進により健全な財政運営に努める。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年度に策定した病院事業会計の経営健全化計画の着実な推進により、平成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年度から連結実質赤字が解消された。また、上記計画及び自主財政健全化計画に基づき、平成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年度には病院事業会計における資金不足額も解消されたところである。引き続き、普通会計及び他会計の健全な財政運営に努めていく。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多額の市債を発行したことによる公債費負担や、旧緑資源機構営土地改良事業負担金・国営土地改良事業負担金等の多額な公債費に準ずる費用により高い水準となっているが、普通建設事業の重点化による新規発行の抑制と交付税措置率の高い地方債を重視した発行方針としていることにより、元利償還金等は減じつつも算入公債費等は横ばいを維持し、実質公債費比率の分子は漸減で推移している。引き続き、第６期美唄市総合計画後期基本計画と整合性を図りながら比率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満期一括償還地方債残高はないため、当該地方債の償還の財源のための減債基金への積み立てもない。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市債の発行による多額の市債残高のため、高い水準となっているものの、市債発行の抑制及び債務負担の計画的な解消に努めた結果、将来負担比率の分子は減少が続いている。引き続き、第６期美唄市総合計画後期基本計画と整合性を図りながら、比率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百万円を財政調整基金に積み立て、その他特定目的基金についてもふるさと納税による寄附金等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・現下の厳しい財政状況と併せ、行政サービスの維持及び設置目的の推進を図る観点から、その他特定目的基金については積極的に活用する方向性としている。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・福祉基金：高齢化社会に対応した在宅福祉の向上、健康づくり、生きがいづくり等地域福祉の推進及びその他福祉の増進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・青少年育成基金：本市の青少年の健全育成並びに教育、文化及びスポーツ活動を支援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・農業振興基金：本市における農業後継者及び生産組織の育成等農業の振興を図る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・過疎地域自立促進特別事業基金：過疎計画搭載事業の財源として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・ふるさと納税等、寄附金を財源として積み立てたその他特定目的基金については、寄附者の意向を踏まえ次年度以降の事業に積極的に活用していくこととしている。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を背景とした市税や地方交付税等の減少等により収支不足額が増加し、財政調整基金からの繰入により収支均衡を図る事態も想定されるものの、大規模な災害等への備えとして、対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となっている現状の規模を最低限維持していくことを目標としている。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当市の有形固定資産原価償却率は、類似団体平均より高い水準にある。</a:t>
          </a:r>
        </a:p>
        <a:p>
          <a:r>
            <a:rPr kumimoji="1" lang="ja-JP" altLang="en-US" sz="1100">
              <a:latin typeface="ＭＳ Ｐゴシック" panose="020B0600070205080204" pitchFamily="50" charset="-128"/>
              <a:ea typeface="ＭＳ Ｐゴシック" panose="020B0600070205080204" pitchFamily="50" charset="-128"/>
            </a:rPr>
            <a:t>　今後は美唄市公共施設等総合管理計画に基づき、各関係部署と連携を図り、施設等の管理及び利用状況や人口動向、財政状況を把握しながら、コスト削減や財源確保に努める。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36089</xdr:rowOff>
    </xdr:from>
    <xdr:to>
      <xdr:col>15</xdr:col>
      <xdr:colOff>187325</xdr:colOff>
      <xdr:row>30</xdr:row>
      <xdr:rowOff>137689</xdr:rowOff>
    </xdr:to>
    <xdr:sp macro="" textlink="">
      <xdr:nvSpPr>
        <xdr:cNvPr id="79" name="楕円 78"/>
        <xdr:cNvSpPr/>
      </xdr:nvSpPr>
      <xdr:spPr>
        <a:xfrm>
          <a:off x="3238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1"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83" name="n_2main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6" name="正方形/長方形 8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債務償還比率は、類似団体と比較して高い水準にあるものの、第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期美唄市総合計画後期基本計画と整合性を図りながら、市債発行の抑制及び債務負担の計画的な解消に努め、数値の低減を図る。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87473</xdr:rowOff>
    </xdr:from>
    <xdr:to>
      <xdr:col>76</xdr:col>
      <xdr:colOff>73025</xdr:colOff>
      <xdr:row>29</xdr:row>
      <xdr:rowOff>17623</xdr:rowOff>
    </xdr:to>
    <xdr:sp macro="" textlink="">
      <xdr:nvSpPr>
        <xdr:cNvPr id="127" name="楕円 126"/>
        <xdr:cNvSpPr/>
      </xdr:nvSpPr>
      <xdr:spPr>
        <a:xfrm>
          <a:off x="14744700" y="56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110350</xdr:rowOff>
    </xdr:from>
    <xdr:ext cx="560923" cy="259045"/>
    <xdr:sp macro="" textlink="">
      <xdr:nvSpPr>
        <xdr:cNvPr id="128" name="債務償還比率該当値テキスト"/>
        <xdr:cNvSpPr txBox="1"/>
      </xdr:nvSpPr>
      <xdr:spPr>
        <a:xfrm>
          <a:off x="14846300" y="5511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10880</xdr:rowOff>
    </xdr:from>
    <xdr:to>
      <xdr:col>72</xdr:col>
      <xdr:colOff>123825</xdr:colOff>
      <xdr:row>28</xdr:row>
      <xdr:rowOff>112480</xdr:rowOff>
    </xdr:to>
    <xdr:sp macro="" textlink="">
      <xdr:nvSpPr>
        <xdr:cNvPr id="129" name="楕円 128"/>
        <xdr:cNvSpPr/>
      </xdr:nvSpPr>
      <xdr:spPr>
        <a:xfrm>
          <a:off x="140335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28</xdr:row>
      <xdr:rowOff>138273</xdr:rowOff>
    </xdr:to>
    <xdr:cxnSp macro="">
      <xdr:nvCxnSpPr>
        <xdr:cNvPr id="130" name="直線コネクタ 129"/>
        <xdr:cNvCxnSpPr/>
      </xdr:nvCxnSpPr>
      <xdr:spPr>
        <a:xfrm>
          <a:off x="14084300" y="5633805"/>
          <a:ext cx="711200" cy="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129007</xdr:rowOff>
    </xdr:from>
    <xdr:ext cx="560923" cy="259045"/>
    <xdr:sp macro="" textlink="">
      <xdr:nvSpPr>
        <xdr:cNvPr id="132" name="n_1mainValue債務償還比率"/>
        <xdr:cNvSpPr txBox="1"/>
      </xdr:nvSpPr>
      <xdr:spPr>
        <a:xfrm>
          <a:off x="13791138" y="53582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115207</xdr:rowOff>
    </xdr:from>
    <xdr:to>
      <xdr:col>15</xdr:col>
      <xdr:colOff>101600</xdr:colOff>
      <xdr:row>37</xdr:row>
      <xdr:rowOff>45357</xdr:rowOff>
    </xdr:to>
    <xdr:sp macro="" textlink="">
      <xdr:nvSpPr>
        <xdr:cNvPr id="72" name="楕円 71"/>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76" name="n_2mainValue【道路】&#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72911</xdr:rowOff>
    </xdr:from>
    <xdr:to>
      <xdr:col>46</xdr:col>
      <xdr:colOff>38100</xdr:colOff>
      <xdr:row>40</xdr:row>
      <xdr:rowOff>3061</xdr:rowOff>
    </xdr:to>
    <xdr:sp macro="" textlink="">
      <xdr:nvSpPr>
        <xdr:cNvPr id="115" name="楕円 114"/>
        <xdr:cNvSpPr/>
      </xdr:nvSpPr>
      <xdr:spPr>
        <a:xfrm>
          <a:off x="8699500" y="67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1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1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165638</xdr:rowOff>
    </xdr:from>
    <xdr:ext cx="534377" cy="259045"/>
    <xdr:sp macro="" textlink="">
      <xdr:nvSpPr>
        <xdr:cNvPr id="119" name="n_2mainValue【道路】&#10;一人当たり延長"/>
        <xdr:cNvSpPr txBox="1"/>
      </xdr:nvSpPr>
      <xdr:spPr>
        <a:xfrm>
          <a:off x="8483111" y="68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54" name="フローチャート: 判断 153"/>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79828</xdr:rowOff>
    </xdr:from>
    <xdr:to>
      <xdr:col>15</xdr:col>
      <xdr:colOff>101600</xdr:colOff>
      <xdr:row>65</xdr:row>
      <xdr:rowOff>9978</xdr:rowOff>
    </xdr:to>
    <xdr:sp macro="" textlink="">
      <xdr:nvSpPr>
        <xdr:cNvPr id="160" name="楕円 159"/>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63"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64" name="n_2mainValue【橋りょう・トンネ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195" name="フローチャート: 判断 194"/>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119668</xdr:rowOff>
    </xdr:from>
    <xdr:to>
      <xdr:col>46</xdr:col>
      <xdr:colOff>38100</xdr:colOff>
      <xdr:row>64</xdr:row>
      <xdr:rowOff>49818</xdr:rowOff>
    </xdr:to>
    <xdr:sp macro="" textlink="">
      <xdr:nvSpPr>
        <xdr:cNvPr id="201" name="楕円 200"/>
        <xdr:cNvSpPr/>
      </xdr:nvSpPr>
      <xdr:spPr>
        <a:xfrm>
          <a:off x="8699500" y="10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03"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04"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40945</xdr:rowOff>
    </xdr:from>
    <xdr:ext cx="469744" cy="259045"/>
    <xdr:sp macro="" textlink="">
      <xdr:nvSpPr>
        <xdr:cNvPr id="205" name="n_2mainValue【橋りょう・トンネル】&#10;一人当たり有形固定資産（償却資産）額"/>
        <xdr:cNvSpPr txBox="1"/>
      </xdr:nvSpPr>
      <xdr:spPr>
        <a:xfrm>
          <a:off x="8515428" y="110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39" name="フローチャート: 判断 23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103505</xdr:rowOff>
    </xdr:from>
    <xdr:to>
      <xdr:col>15</xdr:col>
      <xdr:colOff>101600</xdr:colOff>
      <xdr:row>83</xdr:row>
      <xdr:rowOff>33655</xdr:rowOff>
    </xdr:to>
    <xdr:sp macro="" textlink="">
      <xdr:nvSpPr>
        <xdr:cNvPr id="245" name="楕円 244"/>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7"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48"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49"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84" name="フローチャート: 判断 28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27631</xdr:rowOff>
    </xdr:from>
    <xdr:to>
      <xdr:col>46</xdr:col>
      <xdr:colOff>38100</xdr:colOff>
      <xdr:row>83</xdr:row>
      <xdr:rowOff>129231</xdr:rowOff>
    </xdr:to>
    <xdr:sp macro="" textlink="">
      <xdr:nvSpPr>
        <xdr:cNvPr id="290" name="楕円 289"/>
        <xdr:cNvSpPr/>
      </xdr:nvSpPr>
      <xdr:spPr>
        <a:xfrm>
          <a:off x="8699500" y="14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92"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93"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145758</xdr:rowOff>
    </xdr:from>
    <xdr:ext cx="469744" cy="259045"/>
    <xdr:sp macro="" textlink="">
      <xdr:nvSpPr>
        <xdr:cNvPr id="294" name="n_2mainValue【公営住宅】&#10;一人当たり面積"/>
        <xdr:cNvSpPr txBox="1"/>
      </xdr:nvSpPr>
      <xdr:spPr>
        <a:xfrm>
          <a:off x="8515427" y="140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45" name="フローチャート: 判断 34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69487</xdr:rowOff>
    </xdr:from>
    <xdr:to>
      <xdr:col>76</xdr:col>
      <xdr:colOff>165100</xdr:colOff>
      <xdr:row>35</xdr:row>
      <xdr:rowOff>171087</xdr:rowOff>
    </xdr:to>
    <xdr:sp macro="" textlink="">
      <xdr:nvSpPr>
        <xdr:cNvPr id="351" name="楕円 350"/>
        <xdr:cNvSpPr/>
      </xdr:nvSpPr>
      <xdr:spPr>
        <a:xfrm>
          <a:off x="14541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5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5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16164</xdr:rowOff>
    </xdr:from>
    <xdr:ext cx="405111" cy="259045"/>
    <xdr:sp macro="" textlink="">
      <xdr:nvSpPr>
        <xdr:cNvPr id="355" name="n_2mainValue【認定こども園・幼稚園・保育所】&#10;有形固定資産減価償却率"/>
        <xdr:cNvSpPr txBox="1"/>
      </xdr:nvSpPr>
      <xdr:spPr>
        <a:xfrm>
          <a:off x="14389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6" name="フローチャート: 判断 38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18542</xdr:rowOff>
    </xdr:from>
    <xdr:to>
      <xdr:col>107</xdr:col>
      <xdr:colOff>101600</xdr:colOff>
      <xdr:row>38</xdr:row>
      <xdr:rowOff>120142</xdr:rowOff>
    </xdr:to>
    <xdr:sp macro="" textlink="">
      <xdr:nvSpPr>
        <xdr:cNvPr id="392" name="楕円 391"/>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39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396" name="n_2mainValue【認定こども園・幼稚園・保育所】&#10;一人当たり面積"/>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30" name="フローチャート: 判断 42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46355</xdr:rowOff>
    </xdr:from>
    <xdr:to>
      <xdr:col>76</xdr:col>
      <xdr:colOff>165100</xdr:colOff>
      <xdr:row>58</xdr:row>
      <xdr:rowOff>147955</xdr:rowOff>
    </xdr:to>
    <xdr:sp macro="" textlink="">
      <xdr:nvSpPr>
        <xdr:cNvPr id="436" name="楕円 435"/>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9"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440"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71" name="フローチャート: 判断 470"/>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31038</xdr:rowOff>
    </xdr:from>
    <xdr:to>
      <xdr:col>107</xdr:col>
      <xdr:colOff>101600</xdr:colOff>
      <xdr:row>63</xdr:row>
      <xdr:rowOff>132638</xdr:rowOff>
    </xdr:to>
    <xdr:sp macro="" textlink="">
      <xdr:nvSpPr>
        <xdr:cNvPr id="477" name="楕円 476"/>
        <xdr:cNvSpPr/>
      </xdr:nvSpPr>
      <xdr:spPr>
        <a:xfrm>
          <a:off x="20383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7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123765</xdr:rowOff>
    </xdr:from>
    <xdr:ext cx="469744" cy="259045"/>
    <xdr:sp macro="" textlink="">
      <xdr:nvSpPr>
        <xdr:cNvPr id="481" name="n_2mainValue【学校施設】&#10;一人当たり面積"/>
        <xdr:cNvSpPr txBox="1"/>
      </xdr:nvSpPr>
      <xdr:spPr>
        <a:xfrm>
          <a:off x="20199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9" name="テキスト ボックス 5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9" name="テキスト ボックス 5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23" name="直線コネクタ 52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2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25" name="直線コネクタ 52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7" name="直線コネクタ 52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2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29" name="フローチャート: 判断 52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30" name="フローチャート: 判断 52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31" name="フローチャート: 判断 53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32" name="フローチャート: 判断 53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120106</xdr:rowOff>
    </xdr:from>
    <xdr:to>
      <xdr:col>76</xdr:col>
      <xdr:colOff>165100</xdr:colOff>
      <xdr:row>100</xdr:row>
      <xdr:rowOff>50256</xdr:rowOff>
    </xdr:to>
    <xdr:sp macro="" textlink="">
      <xdr:nvSpPr>
        <xdr:cNvPr id="538" name="楕円 537"/>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539"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540"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541"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66783</xdr:rowOff>
    </xdr:from>
    <xdr:ext cx="405111" cy="259045"/>
    <xdr:sp macro="" textlink="">
      <xdr:nvSpPr>
        <xdr:cNvPr id="542" name="n_2mainValue【公民館】&#10;有形固定資産減価償却率"/>
        <xdr:cNvSpPr txBox="1"/>
      </xdr:nvSpPr>
      <xdr:spPr>
        <a:xfrm>
          <a:off x="143897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3" name="直線コネクタ 5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4" name="テキスト ボックス 5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5" name="直線コネクタ 5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6" name="テキスト ボックス 5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7" name="直線コネクタ 5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8" name="テキスト ボックス 5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9" name="直線コネクタ 5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0" name="テキスト ボックス 5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1" name="直線コネクタ 5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2" name="テキスト ボックス 5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3" name="直線コネクタ 5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4" name="テキスト ボックス 5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68" name="直線コネクタ 56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6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70" name="直線コネクタ 56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7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72" name="直線コネクタ 57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57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74" name="フローチャート: 判断 57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75" name="フローチャート: 判断 574"/>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76" name="フローチャート: 判断 57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77" name="フローチャート: 判断 576"/>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92348</xdr:rowOff>
    </xdr:from>
    <xdr:to>
      <xdr:col>107</xdr:col>
      <xdr:colOff>101600</xdr:colOff>
      <xdr:row>109</xdr:row>
      <xdr:rowOff>22498</xdr:rowOff>
    </xdr:to>
    <xdr:sp macro="" textlink="">
      <xdr:nvSpPr>
        <xdr:cNvPr id="583" name="楕円 582"/>
        <xdr:cNvSpPr/>
      </xdr:nvSpPr>
      <xdr:spPr>
        <a:xfrm>
          <a:off x="20383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584"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85"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586"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13625</xdr:rowOff>
    </xdr:from>
    <xdr:ext cx="469744" cy="259045"/>
    <xdr:sp macro="" textlink="">
      <xdr:nvSpPr>
        <xdr:cNvPr id="587" name="n_2mainValue【公民館】&#10;一人当たり面積"/>
        <xdr:cNvSpPr txBox="1"/>
      </xdr:nvSpPr>
      <xdr:spPr>
        <a:xfrm>
          <a:off x="20199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大きく上回っている学校施設及び公民館に関しては、今後、修繕費の増加が想定されるため、美唄市公共施設等総合管理計画に基づき、施設の再編も含めた計画的な対策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また、住民一人当たり面積について、類似団体平均を大きく越える水準にある公営住宅についても、適正規模を踏まえた再編の検討が必要である。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21,602
21,552
277.69
14,938,251
14,838,975
92,503
8,560,050
15,983,529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24130</xdr:rowOff>
    </xdr:from>
    <xdr:to>
      <xdr:col>15</xdr:col>
      <xdr:colOff>101600</xdr:colOff>
      <xdr:row>35</xdr:row>
      <xdr:rowOff>125730</xdr:rowOff>
    </xdr:to>
    <xdr:sp macro="" textlink="">
      <xdr:nvSpPr>
        <xdr:cNvPr id="73" name="楕円 72"/>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142257</xdr:rowOff>
    </xdr:from>
    <xdr:ext cx="405111" cy="259045"/>
    <xdr:sp macro="" textlink="">
      <xdr:nvSpPr>
        <xdr:cNvPr id="74" name="n_2mainValue【図書館】&#10;有形固定資産減価償却率"/>
        <xdr:cNvSpPr txBox="1"/>
      </xdr:nvSpPr>
      <xdr:spPr>
        <a:xfrm>
          <a:off x="2705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9" name="直線コネクタ 8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0" name="テキスト ボックス 8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4" name="直線コネクタ 93"/>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5"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6" name="直線コネクタ 95"/>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97"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98" name="直線コネクタ 97"/>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99"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0" name="フローチャート: 判断 99"/>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1" name="フローチャート: 判断 10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2"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3" name="フローチャート: 判断 102"/>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4"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5" name="フローチャート: 判断 104"/>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6"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19685</xdr:rowOff>
    </xdr:from>
    <xdr:to>
      <xdr:col>46</xdr:col>
      <xdr:colOff>38100</xdr:colOff>
      <xdr:row>39</xdr:row>
      <xdr:rowOff>121285</xdr:rowOff>
    </xdr:to>
    <xdr:sp macro="" textlink="">
      <xdr:nvSpPr>
        <xdr:cNvPr id="112" name="楕円 111"/>
        <xdr:cNvSpPr/>
      </xdr:nvSpPr>
      <xdr:spPr>
        <a:xfrm>
          <a:off x="8699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112412</xdr:rowOff>
    </xdr:from>
    <xdr:ext cx="469744" cy="259045"/>
    <xdr:sp macro="" textlink="">
      <xdr:nvSpPr>
        <xdr:cNvPr id="113" name="n_2mainValue【図書館】&#10;一人当たり面積"/>
        <xdr:cNvSpPr txBox="1"/>
      </xdr:nvSpPr>
      <xdr:spPr>
        <a:xfrm>
          <a:off x="85154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38" name="直線コネクタ 137"/>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39"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0" name="直線コネクタ 139"/>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1"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2" name="直線コネクタ 141"/>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4" name="フローチャート: 判断 14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5" name="フローチャート: 判断 144"/>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6"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7" name="フローチャート: 判断 146"/>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48"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49" name="フローチャート: 判断 14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0"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xdr:rowOff>
    </xdr:from>
    <xdr:to>
      <xdr:col>15</xdr:col>
      <xdr:colOff>101600</xdr:colOff>
      <xdr:row>60</xdr:row>
      <xdr:rowOff>107950</xdr:rowOff>
    </xdr:to>
    <xdr:sp macro="" textlink="">
      <xdr:nvSpPr>
        <xdr:cNvPr id="156" name="楕円 155"/>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99077</xdr:rowOff>
    </xdr:from>
    <xdr:ext cx="405111" cy="259045"/>
    <xdr:sp macro="" textlink="">
      <xdr:nvSpPr>
        <xdr:cNvPr id="157" name="n_2main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79" name="直線コネクタ 178"/>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0"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1" name="直線コネクタ 180"/>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2"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3" name="直線コネクタ 182"/>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4"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5" name="フローチャート: 判断 184"/>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6" name="フローチャート: 判断 185"/>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7"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88" name="フローチャート: 判断 18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8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0" name="フローチャート: 判断 189"/>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9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148539</xdr:rowOff>
    </xdr:from>
    <xdr:to>
      <xdr:col>46</xdr:col>
      <xdr:colOff>38100</xdr:colOff>
      <xdr:row>63</xdr:row>
      <xdr:rowOff>78689</xdr:rowOff>
    </xdr:to>
    <xdr:sp macro="" textlink="">
      <xdr:nvSpPr>
        <xdr:cNvPr id="197" name="楕円 196"/>
        <xdr:cNvSpPr/>
      </xdr:nvSpPr>
      <xdr:spPr>
        <a:xfrm>
          <a:off x="8699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69816</xdr:rowOff>
    </xdr:from>
    <xdr:ext cx="469744" cy="259045"/>
    <xdr:sp macro="" textlink="">
      <xdr:nvSpPr>
        <xdr:cNvPr id="198" name="n_2mainValue【体育館・プール】&#10;一人当たり面積"/>
        <xdr:cNvSpPr txBox="1"/>
      </xdr:nvSpPr>
      <xdr:spPr>
        <a:xfrm>
          <a:off x="85154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3" name="直線コネクタ 222"/>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5" name="直線コネクタ 22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0" name="フローチャート: 判断 22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1"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2" name="フローチャート: 判断 23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34" name="フローチャート: 判断 233"/>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35"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36830</xdr:rowOff>
    </xdr:from>
    <xdr:to>
      <xdr:col>15</xdr:col>
      <xdr:colOff>101600</xdr:colOff>
      <xdr:row>80</xdr:row>
      <xdr:rowOff>138430</xdr:rowOff>
    </xdr:to>
    <xdr:sp macro="" textlink="">
      <xdr:nvSpPr>
        <xdr:cNvPr id="241" name="楕円 240"/>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154957</xdr:rowOff>
    </xdr:from>
    <xdr:ext cx="405111" cy="259045"/>
    <xdr:sp macro="" textlink="">
      <xdr:nvSpPr>
        <xdr:cNvPr id="242" name="n_2mainValue【福祉施設】&#10;有形固定資産減価償却率"/>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6" name="直線コネクタ 26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68" name="直線コネクタ 26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6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0" name="直線コネクタ 26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2" name="フローチャート: 判断 27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3" name="フローチャート: 判断 27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5" name="フローチャート: 判断 27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76"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77" name="フローチャート: 判断 27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7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168911</xdr:rowOff>
    </xdr:from>
    <xdr:to>
      <xdr:col>46</xdr:col>
      <xdr:colOff>38100</xdr:colOff>
      <xdr:row>82</xdr:row>
      <xdr:rowOff>99061</xdr:rowOff>
    </xdr:to>
    <xdr:sp macro="" textlink="">
      <xdr:nvSpPr>
        <xdr:cNvPr id="284" name="楕円 283"/>
        <xdr:cNvSpPr/>
      </xdr:nvSpPr>
      <xdr:spPr>
        <a:xfrm>
          <a:off x="8699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115588</xdr:rowOff>
    </xdr:from>
    <xdr:ext cx="469744" cy="259045"/>
    <xdr:sp macro="" textlink="">
      <xdr:nvSpPr>
        <xdr:cNvPr id="285" name="n_2mainValue【福祉施設】&#10;一人当たり面積"/>
        <xdr:cNvSpPr txBox="1"/>
      </xdr:nvSpPr>
      <xdr:spPr>
        <a:xfrm>
          <a:off x="85154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9" name="直線コネクタ 30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1" name="直線コネクタ 31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3" name="直線コネクタ 31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5" name="フローチャート: 判断 31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6" name="フローチャート: 判断 31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7"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18" name="フローチャート: 判断 31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19"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20" name="フローチャート: 判断 31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21"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102870</xdr:rowOff>
    </xdr:from>
    <xdr:to>
      <xdr:col>15</xdr:col>
      <xdr:colOff>101600</xdr:colOff>
      <xdr:row>103</xdr:row>
      <xdr:rowOff>33020</xdr:rowOff>
    </xdr:to>
    <xdr:sp macro="" textlink="">
      <xdr:nvSpPr>
        <xdr:cNvPr id="327" name="楕円 326"/>
        <xdr:cNvSpPr/>
      </xdr:nvSpPr>
      <xdr:spPr>
        <a:xfrm>
          <a:off x="2857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49547</xdr:rowOff>
    </xdr:from>
    <xdr:ext cx="405111" cy="259045"/>
    <xdr:sp macro="" textlink="">
      <xdr:nvSpPr>
        <xdr:cNvPr id="328" name="n_2mainValue【市民会館】&#10;有形固定資産減価償却率"/>
        <xdr:cNvSpPr txBox="1"/>
      </xdr:nvSpPr>
      <xdr:spPr>
        <a:xfrm>
          <a:off x="2705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2" name="直線コネクタ 351"/>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3"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4" name="直線コネクタ 353"/>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5"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6" name="直線コネクタ 355"/>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7"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58" name="フローチャート: 判断 357"/>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59" name="フローチャート: 判断 358"/>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0"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1" name="フローチャート: 判断 36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62"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63" name="フローチャート: 判断 36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64"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153036</xdr:rowOff>
    </xdr:from>
    <xdr:to>
      <xdr:col>46</xdr:col>
      <xdr:colOff>38100</xdr:colOff>
      <xdr:row>107</xdr:row>
      <xdr:rowOff>83186</xdr:rowOff>
    </xdr:to>
    <xdr:sp macro="" textlink="">
      <xdr:nvSpPr>
        <xdr:cNvPr id="370" name="楕円 369"/>
        <xdr:cNvSpPr/>
      </xdr:nvSpPr>
      <xdr:spPr>
        <a:xfrm>
          <a:off x="8699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74313</xdr:rowOff>
    </xdr:from>
    <xdr:ext cx="469744" cy="259045"/>
    <xdr:sp macro="" textlink="">
      <xdr:nvSpPr>
        <xdr:cNvPr id="371" name="n_2mainValue【市民会館】&#10;一人当たり面積"/>
        <xdr:cNvSpPr txBox="1"/>
      </xdr:nvSpPr>
      <xdr:spPr>
        <a:xfrm>
          <a:off x="8515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7" name="直線コネクタ 39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9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99" name="直線コネクタ 39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1" name="直線コネクタ 40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3" name="フローチャート: 判断 40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4" name="フローチャート: 判断 40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5"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6" name="フローチャート: 判断 40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0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08" name="フローチャート: 判断 40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09"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164193</xdr:rowOff>
    </xdr:from>
    <xdr:to>
      <xdr:col>76</xdr:col>
      <xdr:colOff>165100</xdr:colOff>
      <xdr:row>37</xdr:row>
      <xdr:rowOff>94343</xdr:rowOff>
    </xdr:to>
    <xdr:sp macro="" textlink="">
      <xdr:nvSpPr>
        <xdr:cNvPr id="415" name="楕円 414"/>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85470</xdr:rowOff>
    </xdr:from>
    <xdr:ext cx="405111" cy="259045"/>
    <xdr:sp macro="" textlink="">
      <xdr:nvSpPr>
        <xdr:cNvPr id="416" name="n_2mainValue【一般廃棄物処理施設】&#10;有形固定資産減価償却率"/>
        <xdr:cNvSpPr txBox="1"/>
      </xdr:nvSpPr>
      <xdr:spPr>
        <a:xfrm>
          <a:off x="14389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0" name="テキスト ボックス 42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2" name="テキスト ボックス 43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4" name="テキスト ボックス 43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8" name="テキスト ボックス 43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0" name="テキスト ボックス 43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2" name="直線コネクタ 44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4" name="直線コネクタ 44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6" name="直線コネクタ 44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8" name="フローチャート: 判断 44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9" name="フローチャート: 判断 44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1" name="フローチャート: 判断 45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452"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53" name="フローチャート: 判断 45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5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15946</xdr:rowOff>
    </xdr:from>
    <xdr:to>
      <xdr:col>107</xdr:col>
      <xdr:colOff>101600</xdr:colOff>
      <xdr:row>42</xdr:row>
      <xdr:rowOff>117546</xdr:rowOff>
    </xdr:to>
    <xdr:sp macro="" textlink="">
      <xdr:nvSpPr>
        <xdr:cNvPr id="460" name="楕円 459"/>
        <xdr:cNvSpPr/>
      </xdr:nvSpPr>
      <xdr:spPr>
        <a:xfrm>
          <a:off x="20383500" y="72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134073</xdr:rowOff>
    </xdr:from>
    <xdr:ext cx="599010" cy="259045"/>
    <xdr:sp macro="" textlink="">
      <xdr:nvSpPr>
        <xdr:cNvPr id="461" name="n_2mainValue【一般廃棄物処理施設】&#10;一人当たり有形固定資産（償却資産）額"/>
        <xdr:cNvSpPr txBox="1"/>
      </xdr:nvSpPr>
      <xdr:spPr>
        <a:xfrm>
          <a:off x="20134795" y="69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7" name="直線コネクタ 48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9" name="直線コネクタ 48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3" name="フローチャート: 判断 49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4" name="フローチャート: 判断 49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5"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99"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101056</xdr:rowOff>
    </xdr:from>
    <xdr:to>
      <xdr:col>76</xdr:col>
      <xdr:colOff>165100</xdr:colOff>
      <xdr:row>60</xdr:row>
      <xdr:rowOff>31206</xdr:rowOff>
    </xdr:to>
    <xdr:sp macro="" textlink="">
      <xdr:nvSpPr>
        <xdr:cNvPr id="505" name="楕円 504"/>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47733</xdr:rowOff>
    </xdr:from>
    <xdr:ext cx="405111" cy="259045"/>
    <xdr:sp macro="" textlink="">
      <xdr:nvSpPr>
        <xdr:cNvPr id="506" name="n_2mainValue【保健センター・保健所】&#10;有形固定資産減価償却率"/>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0" name="直線コネクタ 52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2" name="直線コネクタ 53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4" name="直線コネクタ 53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6" name="フローチャート: 判断 53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7" name="フローチャート: 判断 53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3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39" name="フローチャート: 判断 53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4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41" name="フローチャート: 判断 540"/>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42"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52070</xdr:rowOff>
    </xdr:from>
    <xdr:to>
      <xdr:col>107</xdr:col>
      <xdr:colOff>101600</xdr:colOff>
      <xdr:row>63</xdr:row>
      <xdr:rowOff>153670</xdr:rowOff>
    </xdr:to>
    <xdr:sp macro="" textlink="">
      <xdr:nvSpPr>
        <xdr:cNvPr id="548" name="楕円 547"/>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144797</xdr:rowOff>
    </xdr:from>
    <xdr:ext cx="469744" cy="259045"/>
    <xdr:sp macro="" textlink="">
      <xdr:nvSpPr>
        <xdr:cNvPr id="549"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5" name="直線コネクタ 57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7" name="直線コネクタ 57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9" name="直線コネクタ 57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1" name="フローチャート: 判断 58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2" name="フローチャート: 判断 58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8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4" name="フローチャート: 判断 58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8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86" name="フローチャート: 判断 58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8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98334</xdr:rowOff>
    </xdr:from>
    <xdr:to>
      <xdr:col>76</xdr:col>
      <xdr:colOff>165100</xdr:colOff>
      <xdr:row>80</xdr:row>
      <xdr:rowOff>28484</xdr:rowOff>
    </xdr:to>
    <xdr:sp macro="" textlink="">
      <xdr:nvSpPr>
        <xdr:cNvPr id="593" name="楕円 592"/>
        <xdr:cNvSpPr/>
      </xdr:nvSpPr>
      <xdr:spPr>
        <a:xfrm>
          <a:off x="14541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45011</xdr:rowOff>
    </xdr:from>
    <xdr:ext cx="405111" cy="259045"/>
    <xdr:sp macro="" textlink="">
      <xdr:nvSpPr>
        <xdr:cNvPr id="594" name="n_2mainValue【消防施設】&#10;有形固定資産減価償却率"/>
        <xdr:cNvSpPr txBox="1"/>
      </xdr:nvSpPr>
      <xdr:spPr>
        <a:xfrm>
          <a:off x="143897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2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7" name="フローチャート: 判断 626"/>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33477</xdr:rowOff>
    </xdr:from>
    <xdr:to>
      <xdr:col>107</xdr:col>
      <xdr:colOff>101600</xdr:colOff>
      <xdr:row>85</xdr:row>
      <xdr:rowOff>135077</xdr:rowOff>
    </xdr:to>
    <xdr:sp macro="" textlink="">
      <xdr:nvSpPr>
        <xdr:cNvPr id="634" name="楕円 633"/>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151604</xdr:rowOff>
    </xdr:from>
    <xdr:ext cx="469744" cy="259045"/>
    <xdr:sp macro="" textlink="">
      <xdr:nvSpPr>
        <xdr:cNvPr id="635" name="n_2mainValue【消防施設】&#10;一人当たり面積"/>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7"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6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1"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78739</xdr:rowOff>
    </xdr:from>
    <xdr:to>
      <xdr:col>76</xdr:col>
      <xdr:colOff>165100</xdr:colOff>
      <xdr:row>103</xdr:row>
      <xdr:rowOff>8889</xdr:rowOff>
    </xdr:to>
    <xdr:sp macro="" textlink="">
      <xdr:nvSpPr>
        <xdr:cNvPr id="677" name="楕円 676"/>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25416</xdr:rowOff>
    </xdr:from>
    <xdr:ext cx="405111" cy="259045"/>
    <xdr:sp macro="" textlink="">
      <xdr:nvSpPr>
        <xdr:cNvPr id="678" name="n_2mainValue【庁舎】&#10;有形固定資産減価償却率"/>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4" name="直線コネクタ 70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06" name="直線コネクタ 70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0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08" name="直線コネクタ 70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0" name="フローチャート: 判断 70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1" name="フローチャート: 判断 71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3" name="フローチャート: 判断 71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14"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15" name="フローチャート: 判断 714"/>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16"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170724</xdr:rowOff>
    </xdr:from>
    <xdr:to>
      <xdr:col>107</xdr:col>
      <xdr:colOff>101600</xdr:colOff>
      <xdr:row>106</xdr:row>
      <xdr:rowOff>100874</xdr:rowOff>
    </xdr:to>
    <xdr:sp macro="" textlink="">
      <xdr:nvSpPr>
        <xdr:cNvPr id="722" name="楕円 721"/>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92001</xdr:rowOff>
    </xdr:from>
    <xdr:ext cx="469744" cy="259045"/>
    <xdr:sp macro="" textlink="">
      <xdr:nvSpPr>
        <xdr:cNvPr id="723" name="n_2mainValue【庁舎】&#10;一人当たり面積"/>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図書館・福祉施設・消防施設・市民会館・庁舎において類似団体平均を大きく上回っており、今後、修繕費の増加が想定されるため、美唄市公共施設等総合管理計画に基づき、施設の再編も含めた計画的な対策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また、福祉施設については、住民一人当たり面積も類似団体平均を大きく越える水準にあることから、適正規模についての検討が必要である。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oriyama\Desktop\&#12304;&#36001;&#25919;&#29366;&#27841;&#36039;&#26009;&#38598;&#12305;_012157_&#32654;&#2176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152.5</v>
          </cell>
        </row>
        <row r="53">
          <cell r="CF53">
            <v>61.7</v>
          </cell>
        </row>
        <row r="55">
          <cell r="AN55" t="str">
            <v>類似団体内平均値</v>
          </cell>
          <cell r="CF55">
            <v>54.6</v>
          </cell>
        </row>
        <row r="57">
          <cell r="CF57">
            <v>58.3</v>
          </cell>
        </row>
        <row r="72">
          <cell r="BP72" t="str">
            <v>H26</v>
          </cell>
          <cell r="BX72" t="str">
            <v>H27</v>
          </cell>
          <cell r="CF72" t="str">
            <v>H28</v>
          </cell>
          <cell r="CN72" t="str">
            <v>H29</v>
          </cell>
          <cell r="CV72" t="str">
            <v>H30</v>
          </cell>
        </row>
        <row r="73">
          <cell r="AN73" t="str">
            <v>当該団体値</v>
          </cell>
          <cell r="BP73">
            <v>181.1</v>
          </cell>
          <cell r="BX73">
            <v>170.9</v>
          </cell>
          <cell r="CF73">
            <v>152.5</v>
          </cell>
          <cell r="CN73">
            <v>144.5</v>
          </cell>
          <cell r="CV73">
            <v>135.9</v>
          </cell>
        </row>
        <row r="75">
          <cell r="BP75">
            <v>19</v>
          </cell>
          <cell r="BX75">
            <v>16.899999999999999</v>
          </cell>
          <cell r="CF75">
            <v>15.2</v>
          </cell>
          <cell r="CN75">
            <v>14.1</v>
          </cell>
          <cell r="CV75">
            <v>13.7</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14938251</v>
      </c>
      <c r="BO4" s="423"/>
      <c r="BP4" s="423"/>
      <c r="BQ4" s="423"/>
      <c r="BR4" s="423"/>
      <c r="BS4" s="423"/>
      <c r="BT4" s="423"/>
      <c r="BU4" s="424"/>
      <c r="BV4" s="422">
        <v>15503600</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1.1000000000000001</v>
      </c>
      <c r="CU4" s="604"/>
      <c r="CV4" s="604"/>
      <c r="CW4" s="604"/>
      <c r="CX4" s="604"/>
      <c r="CY4" s="604"/>
      <c r="CZ4" s="604"/>
      <c r="DA4" s="605"/>
      <c r="DB4" s="603">
        <v>0.1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14838975</v>
      </c>
      <c r="BO5" s="428"/>
      <c r="BP5" s="428"/>
      <c r="BQ5" s="428"/>
      <c r="BR5" s="428"/>
      <c r="BS5" s="428"/>
      <c r="BT5" s="428"/>
      <c r="BU5" s="429"/>
      <c r="BV5" s="427">
        <v>15488001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101.8</v>
      </c>
      <c r="CU5" s="398"/>
      <c r="CV5" s="398"/>
      <c r="CW5" s="398"/>
      <c r="CX5" s="398"/>
      <c r="CY5" s="398"/>
      <c r="CZ5" s="398"/>
      <c r="DA5" s="399"/>
      <c r="DB5" s="397">
        <v>102.8</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99276</v>
      </c>
      <c r="BO6" s="428"/>
      <c r="BP6" s="428"/>
      <c r="BQ6" s="428"/>
      <c r="BR6" s="428"/>
      <c r="BS6" s="428"/>
      <c r="BT6" s="428"/>
      <c r="BU6" s="429"/>
      <c r="BV6" s="427">
        <v>15599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106.2</v>
      </c>
      <c r="CU6" s="578"/>
      <c r="CV6" s="578"/>
      <c r="CW6" s="578"/>
      <c r="CX6" s="578"/>
      <c r="CY6" s="578"/>
      <c r="CZ6" s="578"/>
      <c r="DA6" s="579"/>
      <c r="DB6" s="577">
        <v>107.3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6773</v>
      </c>
      <c r="BO7" s="428"/>
      <c r="BP7" s="428"/>
      <c r="BQ7" s="428"/>
      <c r="BR7" s="428"/>
      <c r="BS7" s="428"/>
      <c r="BT7" s="428"/>
      <c r="BU7" s="429"/>
      <c r="BV7" s="427">
        <v>6941</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8560050</v>
      </c>
      <c r="CU7" s="428"/>
      <c r="CV7" s="428"/>
      <c r="CW7" s="428"/>
      <c r="CX7" s="428"/>
      <c r="CY7" s="428"/>
      <c r="CZ7" s="428"/>
      <c r="DA7" s="429"/>
      <c r="DB7" s="427">
        <v>8610617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92503</v>
      </c>
      <c r="BO8" s="428"/>
      <c r="BP8" s="428"/>
      <c r="BQ8" s="428"/>
      <c r="BR8" s="428"/>
      <c r="BS8" s="428"/>
      <c r="BT8" s="428"/>
      <c r="BU8" s="429"/>
      <c r="BV8" s="427">
        <v>8658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0.27</v>
      </c>
      <c r="CU8" s="541"/>
      <c r="CV8" s="541"/>
      <c r="CW8" s="541"/>
      <c r="CX8" s="541"/>
      <c r="CY8" s="541"/>
      <c r="CZ8" s="541"/>
      <c r="DA8" s="542"/>
      <c r="DB8" s="540">
        <v>0.26</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23035</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83845</v>
      </c>
      <c r="BO9" s="428"/>
      <c r="BP9" s="428"/>
      <c r="BQ9" s="428"/>
      <c r="BR9" s="428"/>
      <c r="BS9" s="428"/>
      <c r="BT9" s="428"/>
      <c r="BU9" s="429"/>
      <c r="BV9" s="427">
        <v>-417198</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18.600000000000001</v>
      </c>
      <c r="CU9" s="398"/>
      <c r="CV9" s="398"/>
      <c r="CW9" s="398"/>
      <c r="CX9" s="398"/>
      <c r="CY9" s="398"/>
      <c r="CZ9" s="398"/>
      <c r="DA9" s="399"/>
      <c r="DB9" s="397">
        <v>18.399999999999999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26034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5239</v>
      </c>
      <c r="BO10" s="428"/>
      <c r="BP10" s="428"/>
      <c r="BQ10" s="428"/>
      <c r="BR10" s="428"/>
      <c r="BS10" s="428"/>
      <c r="BT10" s="428"/>
      <c r="BU10" s="429"/>
      <c r="BV10" s="427">
        <v>213750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21602</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124</v>
      </c>
      <c r="AV12" s="485"/>
      <c r="AW12" s="485"/>
      <c r="AX12" s="485"/>
      <c r="AY12" s="407" t="s">
        <v>133</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110000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21552</v>
      </c>
      <c r="S13" s="531"/>
      <c r="T13" s="531"/>
      <c r="U13" s="531"/>
      <c r="V13" s="532"/>
      <c r="W13" s="518" t="s">
        <v>136</v>
      </c>
      <c r="X13" s="440"/>
      <c r="Y13" s="440"/>
      <c r="Z13" s="440"/>
      <c r="AA13" s="440"/>
      <c r="AB13" s="441"/>
      <c r="AC13" s="403">
        <v>1436</v>
      </c>
      <c r="AD13" s="404"/>
      <c r="AE13" s="404"/>
      <c r="AF13" s="404"/>
      <c r="AG13" s="405"/>
      <c r="AH13" s="403">
        <v>1601</v>
      </c>
      <c r="AI13" s="404"/>
      <c r="AJ13" s="404"/>
      <c r="AK13" s="404"/>
      <c r="AL13" s="406"/>
      <c r="AM13" s="496" t="s">
        <v>137</v>
      </c>
      <c r="AN13" s="401"/>
      <c r="AO13" s="401"/>
      <c r="AP13" s="401"/>
      <c r="AQ13" s="401"/>
      <c r="AR13" s="401"/>
      <c r="AS13" s="401"/>
      <c r="AT13" s="402"/>
      <c r="AU13" s="484" t="s">
        <v>138</v>
      </c>
      <c r="AV13" s="485"/>
      <c r="AW13" s="485"/>
      <c r="AX13" s="485"/>
      <c r="AY13" s="407" t="s">
        <v>139</v>
      </c>
      <c r="AZ13" s="408"/>
      <c r="BA13" s="408"/>
      <c r="BB13" s="408"/>
      <c r="BC13" s="408"/>
      <c r="BD13" s="408"/>
      <c r="BE13" s="408"/>
      <c r="BF13" s="408"/>
      <c r="BG13" s="408"/>
      <c r="BH13" s="408"/>
      <c r="BI13" s="408"/>
      <c r="BJ13" s="408"/>
      <c r="BK13" s="408"/>
      <c r="BL13" s="408"/>
      <c r="BM13" s="409"/>
      <c r="BN13" s="427">
        <v>89084</v>
      </c>
      <c r="BO13" s="428"/>
      <c r="BP13" s="428"/>
      <c r="BQ13" s="428"/>
      <c r="BR13" s="428"/>
      <c r="BS13" s="428"/>
      <c r="BT13" s="428"/>
      <c r="BU13" s="429"/>
      <c r="BV13" s="427">
        <v>-313448</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13.7</v>
      </c>
      <c r="CU13" s="398"/>
      <c r="CV13" s="398"/>
      <c r="CW13" s="398"/>
      <c r="CX13" s="398"/>
      <c r="CY13" s="398"/>
      <c r="CZ13" s="398"/>
      <c r="DA13" s="399"/>
      <c r="DB13" s="397">
        <v>14.1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22211</v>
      </c>
      <c r="S14" s="531"/>
      <c r="T14" s="531"/>
      <c r="U14" s="531"/>
      <c r="V14" s="532"/>
      <c r="W14" s="533"/>
      <c r="X14" s="443"/>
      <c r="Y14" s="443"/>
      <c r="Z14" s="443"/>
      <c r="AA14" s="443"/>
      <c r="AB14" s="444"/>
      <c r="AC14" s="523">
        <v>14.6</v>
      </c>
      <c r="AD14" s="524"/>
      <c r="AE14" s="524"/>
      <c r="AF14" s="524"/>
      <c r="AG14" s="525"/>
      <c r="AH14" s="523">
        <v>14.9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v>135.9</v>
      </c>
      <c r="CU14" s="535"/>
      <c r="CV14" s="535"/>
      <c r="CW14" s="535"/>
      <c r="CX14" s="535"/>
      <c r="CY14" s="535"/>
      <c r="CZ14" s="535"/>
      <c r="DA14" s="536"/>
      <c r="DB14" s="534">
        <v>144.5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135</v>
      </c>
      <c r="N15" s="528"/>
      <c r="O15" s="528"/>
      <c r="P15" s="528"/>
      <c r="Q15" s="529"/>
      <c r="R15" s="530">
        <v>22160</v>
      </c>
      <c r="S15" s="531"/>
      <c r="T15" s="531"/>
      <c r="U15" s="531"/>
      <c r="V15" s="532"/>
      <c r="W15" s="518" t="s">
        <v>143</v>
      </c>
      <c r="X15" s="440"/>
      <c r="Y15" s="440"/>
      <c r="Z15" s="440"/>
      <c r="AA15" s="440"/>
      <c r="AB15" s="441"/>
      <c r="AC15" s="403">
        <v>2097</v>
      </c>
      <c r="AD15" s="404"/>
      <c r="AE15" s="404"/>
      <c r="AF15" s="404"/>
      <c r="AG15" s="405"/>
      <c r="AH15" s="403">
        <v>2328</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2055174</v>
      </c>
      <c r="BO15" s="423"/>
      <c r="BP15" s="423"/>
      <c r="BQ15" s="423"/>
      <c r="BR15" s="423"/>
      <c r="BS15" s="423"/>
      <c r="BT15" s="423"/>
      <c r="BU15" s="424"/>
      <c r="BV15" s="422">
        <v>2085597</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21.4</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7690359</v>
      </c>
      <c r="BO16" s="428"/>
      <c r="BP16" s="428"/>
      <c r="BQ16" s="428"/>
      <c r="BR16" s="428"/>
      <c r="BS16" s="428"/>
      <c r="BT16" s="428"/>
      <c r="BU16" s="429"/>
      <c r="BV16" s="427">
        <v>7706797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6276</v>
      </c>
      <c r="AD17" s="404"/>
      <c r="AE17" s="404"/>
      <c r="AF17" s="404"/>
      <c r="AG17" s="405"/>
      <c r="AH17" s="403">
        <v>6781</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2561946</v>
      </c>
      <c r="BO17" s="428"/>
      <c r="BP17" s="428"/>
      <c r="BQ17" s="428"/>
      <c r="BR17" s="428"/>
      <c r="BS17" s="428"/>
      <c r="BT17" s="428"/>
      <c r="BU17" s="429"/>
      <c r="BV17" s="427">
        <v>2606468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277.69</v>
      </c>
      <c r="M18" s="492"/>
      <c r="N18" s="492"/>
      <c r="O18" s="492"/>
      <c r="P18" s="492"/>
      <c r="Q18" s="492"/>
      <c r="R18" s="493"/>
      <c r="S18" s="493"/>
      <c r="T18" s="493"/>
      <c r="U18" s="493"/>
      <c r="V18" s="494"/>
      <c r="W18" s="508"/>
      <c r="X18" s="509"/>
      <c r="Y18" s="509"/>
      <c r="Z18" s="509"/>
      <c r="AA18" s="509"/>
      <c r="AB18" s="519"/>
      <c r="AC18" s="391">
        <v>64</v>
      </c>
      <c r="AD18" s="392"/>
      <c r="AE18" s="392"/>
      <c r="AF18" s="392"/>
      <c r="AG18" s="495"/>
      <c r="AH18" s="391">
        <v>63.3</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8858494</v>
      </c>
      <c r="BO18" s="428"/>
      <c r="BP18" s="428"/>
      <c r="BQ18" s="428"/>
      <c r="BR18" s="428"/>
      <c r="BS18" s="428"/>
      <c r="BT18" s="428"/>
      <c r="BU18" s="429"/>
      <c r="BV18" s="427">
        <v>8959660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83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10097626</v>
      </c>
      <c r="BO19" s="428"/>
      <c r="BP19" s="428"/>
      <c r="BQ19" s="428"/>
      <c r="BR19" s="428"/>
      <c r="BS19" s="428"/>
      <c r="BT19" s="428"/>
      <c r="BU19" s="429"/>
      <c r="BV19" s="427">
        <v>10534838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10173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15983529</v>
      </c>
      <c r="BO23" s="428"/>
      <c r="BP23" s="428"/>
      <c r="BQ23" s="428"/>
      <c r="BR23" s="428"/>
      <c r="BS23" s="428"/>
      <c r="BT23" s="428"/>
      <c r="BU23" s="429"/>
      <c r="BV23" s="427">
        <v>16850427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8150</v>
      </c>
      <c r="R24" s="404"/>
      <c r="S24" s="404"/>
      <c r="T24" s="404"/>
      <c r="U24" s="404"/>
      <c r="V24" s="405"/>
      <c r="W24" s="469"/>
      <c r="X24" s="460"/>
      <c r="Y24" s="461"/>
      <c r="Z24" s="400" t="s">
        <v>167</v>
      </c>
      <c r="AA24" s="401"/>
      <c r="AB24" s="401"/>
      <c r="AC24" s="401"/>
      <c r="AD24" s="401"/>
      <c r="AE24" s="401"/>
      <c r="AF24" s="401"/>
      <c r="AG24" s="402"/>
      <c r="AH24" s="403">
        <v>276</v>
      </c>
      <c r="AI24" s="404"/>
      <c r="AJ24" s="404"/>
      <c r="AK24" s="404"/>
      <c r="AL24" s="405"/>
      <c r="AM24" s="403">
        <v>861672</v>
      </c>
      <c r="AN24" s="404"/>
      <c r="AO24" s="404"/>
      <c r="AP24" s="404"/>
      <c r="AQ24" s="404"/>
      <c r="AR24" s="405"/>
      <c r="AS24" s="403">
        <v>3122</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8708936</v>
      </c>
      <c r="BO24" s="428"/>
      <c r="BP24" s="428"/>
      <c r="BQ24" s="428"/>
      <c r="BR24" s="428"/>
      <c r="BS24" s="428"/>
      <c r="BT24" s="428"/>
      <c r="BU24" s="429"/>
      <c r="BV24" s="427">
        <v>9032706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6550</v>
      </c>
      <c r="R25" s="404"/>
      <c r="S25" s="404"/>
      <c r="T25" s="404"/>
      <c r="U25" s="404"/>
      <c r="V25" s="405"/>
      <c r="W25" s="469"/>
      <c r="X25" s="460"/>
      <c r="Y25" s="461"/>
      <c r="Z25" s="400" t="s">
        <v>170</v>
      </c>
      <c r="AA25" s="401"/>
      <c r="AB25" s="401"/>
      <c r="AC25" s="401"/>
      <c r="AD25" s="401"/>
      <c r="AE25" s="401"/>
      <c r="AF25" s="401"/>
      <c r="AG25" s="402"/>
      <c r="AH25" s="403">
        <v>46</v>
      </c>
      <c r="AI25" s="404"/>
      <c r="AJ25" s="404"/>
      <c r="AK25" s="404"/>
      <c r="AL25" s="405"/>
      <c r="AM25" s="403">
        <v>142186</v>
      </c>
      <c r="AN25" s="404"/>
      <c r="AO25" s="404"/>
      <c r="AP25" s="404"/>
      <c r="AQ25" s="404"/>
      <c r="AR25" s="405"/>
      <c r="AS25" s="403">
        <v>3091</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2074461</v>
      </c>
      <c r="BO25" s="423"/>
      <c r="BP25" s="423"/>
      <c r="BQ25" s="423"/>
      <c r="BR25" s="423"/>
      <c r="BS25" s="423"/>
      <c r="BT25" s="423"/>
      <c r="BU25" s="424"/>
      <c r="BV25" s="422">
        <v>1562019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172</v>
      </c>
      <c r="F26" s="401"/>
      <c r="G26" s="401"/>
      <c r="H26" s="401"/>
      <c r="I26" s="401"/>
      <c r="J26" s="401"/>
      <c r="K26" s="402"/>
      <c r="L26" s="403">
        <v>1</v>
      </c>
      <c r="M26" s="404"/>
      <c r="N26" s="404"/>
      <c r="O26" s="404"/>
      <c r="P26" s="405"/>
      <c r="Q26" s="403">
        <v>5780</v>
      </c>
      <c r="R26" s="404"/>
      <c r="S26" s="404"/>
      <c r="T26" s="404"/>
      <c r="U26" s="404"/>
      <c r="V26" s="405"/>
      <c r="W26" s="469"/>
      <c r="X26" s="460"/>
      <c r="Y26" s="461"/>
      <c r="Z26" s="400" t="s">
        <v>173</v>
      </c>
      <c r="AA26" s="482"/>
      <c r="AB26" s="482"/>
      <c r="AC26" s="482"/>
      <c r="AD26" s="482"/>
      <c r="AE26" s="482"/>
      <c r="AF26" s="482"/>
      <c r="AG26" s="483"/>
      <c r="AH26" s="403">
        <v>8</v>
      </c>
      <c r="AI26" s="404"/>
      <c r="AJ26" s="404"/>
      <c r="AK26" s="404"/>
      <c r="AL26" s="405"/>
      <c r="AM26" s="403">
        <v>26952</v>
      </c>
      <c r="AN26" s="404"/>
      <c r="AO26" s="404"/>
      <c r="AP26" s="404"/>
      <c r="AQ26" s="404"/>
      <c r="AR26" s="405"/>
      <c r="AS26" s="403">
        <v>3369</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4090</v>
      </c>
      <c r="R27" s="404"/>
      <c r="S27" s="404"/>
      <c r="T27" s="404"/>
      <c r="U27" s="404"/>
      <c r="V27" s="405"/>
      <c r="W27" s="469"/>
      <c r="X27" s="460"/>
      <c r="Y27" s="461"/>
      <c r="Z27" s="400" t="s">
        <v>177</v>
      </c>
      <c r="AA27" s="401"/>
      <c r="AB27" s="401"/>
      <c r="AC27" s="401"/>
      <c r="AD27" s="401"/>
      <c r="AE27" s="401"/>
      <c r="AF27" s="401"/>
      <c r="AG27" s="402"/>
      <c r="AH27" s="403">
        <v>4</v>
      </c>
      <c r="AI27" s="404"/>
      <c r="AJ27" s="404"/>
      <c r="AK27" s="404"/>
      <c r="AL27" s="405"/>
      <c r="AM27" s="403">
        <v>14508</v>
      </c>
      <c r="AN27" s="404"/>
      <c r="AO27" s="404"/>
      <c r="AP27" s="404"/>
      <c r="AQ27" s="404"/>
      <c r="AR27" s="405"/>
      <c r="AS27" s="403">
        <v>3627</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t="s">
        <v>175</v>
      </c>
      <c r="BO27" s="431"/>
      <c r="BP27" s="431"/>
      <c r="BQ27" s="431"/>
      <c r="BR27" s="431"/>
      <c r="BS27" s="431"/>
      <c r="BT27" s="431"/>
      <c r="BU27" s="432"/>
      <c r="BV27" s="430" t="s">
        <v>175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3510</v>
      </c>
      <c r="R28" s="404"/>
      <c r="S28" s="404"/>
      <c r="T28" s="404"/>
      <c r="U28" s="404"/>
      <c r="V28" s="405"/>
      <c r="W28" s="469"/>
      <c r="X28" s="460"/>
      <c r="Y28" s="461"/>
      <c r="Z28" s="400" t="s">
        <v>180</v>
      </c>
      <c r="AA28" s="401"/>
      <c r="AB28" s="401"/>
      <c r="AC28" s="401"/>
      <c r="AD28" s="401"/>
      <c r="AE28" s="401"/>
      <c r="AF28" s="401"/>
      <c r="AG28" s="402"/>
      <c r="AH28" s="403" t="s">
        <v>175</v>
      </c>
      <c r="AI28" s="404"/>
      <c r="AJ28" s="404"/>
      <c r="AK28" s="404"/>
      <c r="AL28" s="405"/>
      <c r="AM28" s="403" t="s">
        <v>175</v>
      </c>
      <c r="AN28" s="404"/>
      <c r="AO28" s="404"/>
      <c r="AP28" s="404"/>
      <c r="AQ28" s="404"/>
      <c r="AR28" s="405"/>
      <c r="AS28" s="403" t="s">
        <v>181</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865626</v>
      </c>
      <c r="BO28" s="423"/>
      <c r="BP28" s="423"/>
      <c r="BQ28" s="423"/>
      <c r="BR28" s="423"/>
      <c r="BS28" s="423"/>
      <c r="BT28" s="423"/>
      <c r="BU28" s="424"/>
      <c r="BV28" s="422">
        <v>860387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12</v>
      </c>
      <c r="M29" s="404"/>
      <c r="N29" s="404"/>
      <c r="O29" s="404"/>
      <c r="P29" s="405"/>
      <c r="Q29" s="403">
        <v>3230</v>
      </c>
      <c r="R29" s="404"/>
      <c r="S29" s="404"/>
      <c r="T29" s="404"/>
      <c r="U29" s="404"/>
      <c r="V29" s="405"/>
      <c r="W29" s="470"/>
      <c r="X29" s="471"/>
      <c r="Y29" s="472"/>
      <c r="Z29" s="400" t="s">
        <v>184</v>
      </c>
      <c r="AA29" s="401"/>
      <c r="AB29" s="401"/>
      <c r="AC29" s="401"/>
      <c r="AD29" s="401"/>
      <c r="AE29" s="401"/>
      <c r="AF29" s="401"/>
      <c r="AG29" s="402"/>
      <c r="AH29" s="403">
        <v>280</v>
      </c>
      <c r="AI29" s="404"/>
      <c r="AJ29" s="404"/>
      <c r="AK29" s="404"/>
      <c r="AL29" s="405"/>
      <c r="AM29" s="403">
        <v>876180</v>
      </c>
      <c r="AN29" s="404"/>
      <c r="AO29" s="404"/>
      <c r="AP29" s="404"/>
      <c r="AQ29" s="404"/>
      <c r="AR29" s="405"/>
      <c r="AS29" s="403">
        <v>3129</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26608</v>
      </c>
      <c r="BO29" s="428"/>
      <c r="BP29" s="428"/>
      <c r="BQ29" s="428"/>
      <c r="BR29" s="428"/>
      <c r="BS29" s="428"/>
      <c r="BT29" s="428"/>
      <c r="BU29" s="429"/>
      <c r="BV29" s="427">
        <v>26582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838062</v>
      </c>
      <c r="BO30" s="431"/>
      <c r="BP30" s="431"/>
      <c r="BQ30" s="431"/>
      <c r="BR30" s="431"/>
      <c r="BS30" s="431"/>
      <c r="BT30" s="431"/>
      <c r="BU30" s="432"/>
      <c r="BV30" s="430">
        <v>779070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193</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IF('各会計、関係団体の財政状況及び健全化判断比率'!B35="","",'各会計、関係団体の財政状況及び健全化判断比率'!B35)</f>
        <v>下水道会計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空知教育センター組合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美唄ハイテクセンター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市民バス会計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南空知ふるさと市町村圏組合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介護サービス事業会計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石狩川流域下水道組合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桂沢水道企業団</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O2bz7fl3ZPVjhH7TpYjCWFc+/Qvhssr2qb4zPGji32aZsb57bHUZiNT+9F5t8pPsUvRK2zJL7rFVkSYg9GRKw==" saltValue="g7Gm4TSJgBFiRK1Ev7Qf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2083348</v>
      </c>
      <c r="S5" s="689"/>
      <c r="T5" s="689"/>
      <c r="U5" s="689"/>
      <c r="V5" s="689"/>
      <c r="W5" s="689"/>
      <c r="X5" s="689"/>
      <c r="Y5" s="735"/>
      <c r="Z5" s="753">
        <v>13.9</v>
      </c>
      <c r="AA5" s="753"/>
      <c r="AB5" s="753"/>
      <c r="AC5" s="753"/>
      <c r="AD5" s="754">
        <v>2001067</v>
      </c>
      <c r="AE5" s="754"/>
      <c r="AF5" s="754"/>
      <c r="AG5" s="754"/>
      <c r="AH5" s="754"/>
      <c r="AI5" s="754"/>
      <c r="AJ5" s="754"/>
      <c r="AK5" s="754"/>
      <c r="AL5" s="736">
        <v>24</v>
      </c>
      <c r="AM5" s="705"/>
      <c r="AN5" s="705"/>
      <c r="AO5" s="737"/>
      <c r="AP5" s="722" t="s">
        <v>225</v>
      </c>
      <c r="AQ5" s="723"/>
      <c r="AR5" s="723"/>
      <c r="AS5" s="723"/>
      <c r="AT5" s="723"/>
      <c r="AU5" s="723"/>
      <c r="AV5" s="723"/>
      <c r="AW5" s="723"/>
      <c r="AX5" s="723"/>
      <c r="AY5" s="723"/>
      <c r="AZ5" s="723"/>
      <c r="BA5" s="723"/>
      <c r="BB5" s="723"/>
      <c r="BC5" s="723"/>
      <c r="BD5" s="723"/>
      <c r="BE5" s="723"/>
      <c r="BF5" s="724"/>
      <c r="BG5" s="623">
        <v>1985337</v>
      </c>
      <c r="BH5" s="626"/>
      <c r="BI5" s="626"/>
      <c r="BJ5" s="626"/>
      <c r="BK5" s="626"/>
      <c r="BL5" s="626"/>
      <c r="BM5" s="626"/>
      <c r="BN5" s="627"/>
      <c r="BO5" s="685">
        <v>95.3</v>
      </c>
      <c r="BP5" s="685"/>
      <c r="BQ5" s="685"/>
      <c r="BR5" s="685"/>
      <c r="BS5" s="686">
        <v>50350</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163490</v>
      </c>
      <c r="S6" s="626"/>
      <c r="T6" s="626"/>
      <c r="U6" s="626"/>
      <c r="V6" s="626"/>
      <c r="W6" s="626"/>
      <c r="X6" s="626"/>
      <c r="Y6" s="627"/>
      <c r="Z6" s="685">
        <v>1.1000000000000001</v>
      </c>
      <c r="AA6" s="685"/>
      <c r="AB6" s="685"/>
      <c r="AC6" s="685"/>
      <c r="AD6" s="686">
        <v>163490</v>
      </c>
      <c r="AE6" s="686"/>
      <c r="AF6" s="686"/>
      <c r="AG6" s="686"/>
      <c r="AH6" s="686"/>
      <c r="AI6" s="686"/>
      <c r="AJ6" s="686"/>
      <c r="AK6" s="686"/>
      <c r="AL6" s="628">
        <v>2</v>
      </c>
      <c r="AM6" s="629"/>
      <c r="AN6" s="629"/>
      <c r="AO6" s="687"/>
      <c r="AP6" s="620" t="s">
        <v>230</v>
      </c>
      <c r="AQ6" s="621"/>
      <c r="AR6" s="621"/>
      <c r="AS6" s="621"/>
      <c r="AT6" s="621"/>
      <c r="AU6" s="621"/>
      <c r="AV6" s="621"/>
      <c r="AW6" s="621"/>
      <c r="AX6" s="621"/>
      <c r="AY6" s="621"/>
      <c r="AZ6" s="621"/>
      <c r="BA6" s="621"/>
      <c r="BB6" s="621"/>
      <c r="BC6" s="621"/>
      <c r="BD6" s="621"/>
      <c r="BE6" s="621"/>
      <c r="BF6" s="622"/>
      <c r="BG6" s="623">
        <v>1985337</v>
      </c>
      <c r="BH6" s="626"/>
      <c r="BI6" s="626"/>
      <c r="BJ6" s="626"/>
      <c r="BK6" s="626"/>
      <c r="BL6" s="626"/>
      <c r="BM6" s="626"/>
      <c r="BN6" s="627"/>
      <c r="BO6" s="685">
        <v>95.3</v>
      </c>
      <c r="BP6" s="685"/>
      <c r="BQ6" s="685"/>
      <c r="BR6" s="685"/>
      <c r="BS6" s="686">
        <v>50350</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139956</v>
      </c>
      <c r="CS6" s="626"/>
      <c r="CT6" s="626"/>
      <c r="CU6" s="626"/>
      <c r="CV6" s="626"/>
      <c r="CW6" s="626"/>
      <c r="CX6" s="626"/>
      <c r="CY6" s="627"/>
      <c r="CZ6" s="736">
        <v>0.9</v>
      </c>
      <c r="DA6" s="705"/>
      <c r="DB6" s="705"/>
      <c r="DC6" s="739"/>
      <c r="DD6" s="631" t="s">
        <v>175</v>
      </c>
      <c r="DE6" s="626"/>
      <c r="DF6" s="626"/>
      <c r="DG6" s="626"/>
      <c r="DH6" s="626"/>
      <c r="DI6" s="626"/>
      <c r="DJ6" s="626"/>
      <c r="DK6" s="626"/>
      <c r="DL6" s="626"/>
      <c r="DM6" s="626"/>
      <c r="DN6" s="626"/>
      <c r="DO6" s="626"/>
      <c r="DP6" s="627"/>
      <c r="DQ6" s="631">
        <v>139956</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2924</v>
      </c>
      <c r="S7" s="626"/>
      <c r="T7" s="626"/>
      <c r="U7" s="626"/>
      <c r="V7" s="626"/>
      <c r="W7" s="626"/>
      <c r="X7" s="626"/>
      <c r="Y7" s="627"/>
      <c r="Z7" s="685">
        <v>0</v>
      </c>
      <c r="AA7" s="685"/>
      <c r="AB7" s="685"/>
      <c r="AC7" s="685"/>
      <c r="AD7" s="686">
        <v>2924</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932799</v>
      </c>
      <c r="BH7" s="626"/>
      <c r="BI7" s="626"/>
      <c r="BJ7" s="626"/>
      <c r="BK7" s="626"/>
      <c r="BL7" s="626"/>
      <c r="BM7" s="626"/>
      <c r="BN7" s="627"/>
      <c r="BO7" s="685">
        <v>44.8</v>
      </c>
      <c r="BP7" s="685"/>
      <c r="BQ7" s="685"/>
      <c r="BR7" s="685"/>
      <c r="BS7" s="686">
        <v>21964</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1412779</v>
      </c>
      <c r="CS7" s="626"/>
      <c r="CT7" s="626"/>
      <c r="CU7" s="626"/>
      <c r="CV7" s="626"/>
      <c r="CW7" s="626"/>
      <c r="CX7" s="626"/>
      <c r="CY7" s="627"/>
      <c r="CZ7" s="685">
        <v>9.5</v>
      </c>
      <c r="DA7" s="685"/>
      <c r="DB7" s="685"/>
      <c r="DC7" s="685"/>
      <c r="DD7" s="631">
        <v>1025</v>
      </c>
      <c r="DE7" s="626"/>
      <c r="DF7" s="626"/>
      <c r="DG7" s="626"/>
      <c r="DH7" s="626"/>
      <c r="DI7" s="626"/>
      <c r="DJ7" s="626"/>
      <c r="DK7" s="626"/>
      <c r="DL7" s="626"/>
      <c r="DM7" s="626"/>
      <c r="DN7" s="626"/>
      <c r="DO7" s="626"/>
      <c r="DP7" s="627"/>
      <c r="DQ7" s="631">
        <v>1117810</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3934</v>
      </c>
      <c r="S8" s="626"/>
      <c r="T8" s="626"/>
      <c r="U8" s="626"/>
      <c r="V8" s="626"/>
      <c r="W8" s="626"/>
      <c r="X8" s="626"/>
      <c r="Y8" s="627"/>
      <c r="Z8" s="685">
        <v>0</v>
      </c>
      <c r="AA8" s="685"/>
      <c r="AB8" s="685"/>
      <c r="AC8" s="685"/>
      <c r="AD8" s="686">
        <v>3934</v>
      </c>
      <c r="AE8" s="686"/>
      <c r="AF8" s="686"/>
      <c r="AG8" s="686"/>
      <c r="AH8" s="686"/>
      <c r="AI8" s="686"/>
      <c r="AJ8" s="686"/>
      <c r="AK8" s="686"/>
      <c r="AL8" s="628">
        <v>0</v>
      </c>
      <c r="AM8" s="629"/>
      <c r="AN8" s="629"/>
      <c r="AO8" s="687"/>
      <c r="AP8" s="620" t="s">
        <v>236</v>
      </c>
      <c r="AQ8" s="621"/>
      <c r="AR8" s="621"/>
      <c r="AS8" s="621"/>
      <c r="AT8" s="621"/>
      <c r="AU8" s="621"/>
      <c r="AV8" s="621"/>
      <c r="AW8" s="621"/>
      <c r="AX8" s="621"/>
      <c r="AY8" s="621"/>
      <c r="AZ8" s="621"/>
      <c r="BA8" s="621"/>
      <c r="BB8" s="621"/>
      <c r="BC8" s="621"/>
      <c r="BD8" s="621"/>
      <c r="BE8" s="621"/>
      <c r="BF8" s="622"/>
      <c r="BG8" s="623">
        <v>34568</v>
      </c>
      <c r="BH8" s="626"/>
      <c r="BI8" s="626"/>
      <c r="BJ8" s="626"/>
      <c r="BK8" s="626"/>
      <c r="BL8" s="626"/>
      <c r="BM8" s="626"/>
      <c r="BN8" s="627"/>
      <c r="BO8" s="685">
        <v>1.7</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4485837</v>
      </c>
      <c r="CS8" s="626"/>
      <c r="CT8" s="626"/>
      <c r="CU8" s="626"/>
      <c r="CV8" s="626"/>
      <c r="CW8" s="626"/>
      <c r="CX8" s="626"/>
      <c r="CY8" s="627"/>
      <c r="CZ8" s="685">
        <v>30.2</v>
      </c>
      <c r="DA8" s="685"/>
      <c r="DB8" s="685"/>
      <c r="DC8" s="685"/>
      <c r="DD8" s="631">
        <v>6969</v>
      </c>
      <c r="DE8" s="626"/>
      <c r="DF8" s="626"/>
      <c r="DG8" s="626"/>
      <c r="DH8" s="626"/>
      <c r="DI8" s="626"/>
      <c r="DJ8" s="626"/>
      <c r="DK8" s="626"/>
      <c r="DL8" s="626"/>
      <c r="DM8" s="626"/>
      <c r="DN8" s="626"/>
      <c r="DO8" s="626"/>
      <c r="DP8" s="627"/>
      <c r="DQ8" s="631">
        <v>2298674</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3392</v>
      </c>
      <c r="S9" s="626"/>
      <c r="T9" s="626"/>
      <c r="U9" s="626"/>
      <c r="V9" s="626"/>
      <c r="W9" s="626"/>
      <c r="X9" s="626"/>
      <c r="Y9" s="627"/>
      <c r="Z9" s="685">
        <v>0</v>
      </c>
      <c r="AA9" s="685"/>
      <c r="AB9" s="685"/>
      <c r="AC9" s="685"/>
      <c r="AD9" s="686">
        <v>3392</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777049</v>
      </c>
      <c r="BH9" s="626"/>
      <c r="BI9" s="626"/>
      <c r="BJ9" s="626"/>
      <c r="BK9" s="626"/>
      <c r="BL9" s="626"/>
      <c r="BM9" s="626"/>
      <c r="BN9" s="627"/>
      <c r="BO9" s="685">
        <v>37.299999999999997</v>
      </c>
      <c r="BP9" s="685"/>
      <c r="BQ9" s="685"/>
      <c r="BR9" s="685"/>
      <c r="BS9" s="631" t="s">
        <v>175</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1293683</v>
      </c>
      <c r="CS9" s="626"/>
      <c r="CT9" s="626"/>
      <c r="CU9" s="626"/>
      <c r="CV9" s="626"/>
      <c r="CW9" s="626"/>
      <c r="CX9" s="626"/>
      <c r="CY9" s="627"/>
      <c r="CZ9" s="685">
        <v>8.6999999999999993</v>
      </c>
      <c r="DA9" s="685"/>
      <c r="DB9" s="685"/>
      <c r="DC9" s="685"/>
      <c r="DD9" s="631">
        <v>21887</v>
      </c>
      <c r="DE9" s="626"/>
      <c r="DF9" s="626"/>
      <c r="DG9" s="626"/>
      <c r="DH9" s="626"/>
      <c r="DI9" s="626"/>
      <c r="DJ9" s="626"/>
      <c r="DK9" s="626"/>
      <c r="DL9" s="626"/>
      <c r="DM9" s="626"/>
      <c r="DN9" s="626"/>
      <c r="DO9" s="626"/>
      <c r="DP9" s="627"/>
      <c r="DQ9" s="631">
        <v>1031884</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175</v>
      </c>
      <c r="AA10" s="685"/>
      <c r="AB10" s="685"/>
      <c r="AC10" s="685"/>
      <c r="AD10" s="686" t="s">
        <v>237</v>
      </c>
      <c r="AE10" s="686"/>
      <c r="AF10" s="686"/>
      <c r="AG10" s="686"/>
      <c r="AH10" s="686"/>
      <c r="AI10" s="686"/>
      <c r="AJ10" s="686"/>
      <c r="AK10" s="686"/>
      <c r="AL10" s="628" t="s">
        <v>237</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63303</v>
      </c>
      <c r="BH10" s="626"/>
      <c r="BI10" s="626"/>
      <c r="BJ10" s="626"/>
      <c r="BK10" s="626"/>
      <c r="BL10" s="626"/>
      <c r="BM10" s="626"/>
      <c r="BN10" s="627"/>
      <c r="BO10" s="685">
        <v>3</v>
      </c>
      <c r="BP10" s="685"/>
      <c r="BQ10" s="685"/>
      <c r="BR10" s="685"/>
      <c r="BS10" s="631">
        <v>10533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32242</v>
      </c>
      <c r="CS10" s="626"/>
      <c r="CT10" s="626"/>
      <c r="CU10" s="626"/>
      <c r="CV10" s="626"/>
      <c r="CW10" s="626"/>
      <c r="CX10" s="626"/>
      <c r="CY10" s="627"/>
      <c r="CZ10" s="685">
        <v>0.2</v>
      </c>
      <c r="DA10" s="685"/>
      <c r="DB10" s="685"/>
      <c r="DC10" s="685"/>
      <c r="DD10" s="631" t="s">
        <v>175</v>
      </c>
      <c r="DE10" s="626"/>
      <c r="DF10" s="626"/>
      <c r="DG10" s="626"/>
      <c r="DH10" s="626"/>
      <c r="DI10" s="626"/>
      <c r="DJ10" s="626"/>
      <c r="DK10" s="626"/>
      <c r="DL10" s="626"/>
      <c r="DM10" s="626"/>
      <c r="DN10" s="626"/>
      <c r="DO10" s="626"/>
      <c r="DP10" s="627"/>
      <c r="DQ10" s="631">
        <v>32242</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175</v>
      </c>
      <c r="S11" s="626"/>
      <c r="T11" s="626"/>
      <c r="U11" s="626"/>
      <c r="V11" s="626"/>
      <c r="W11" s="626"/>
      <c r="X11" s="626"/>
      <c r="Y11" s="627"/>
      <c r="Z11" s="685" t="s">
        <v>175</v>
      </c>
      <c r="AA11" s="685"/>
      <c r="AB11" s="685"/>
      <c r="AC11" s="685"/>
      <c r="AD11" s="686" t="s">
        <v>175</v>
      </c>
      <c r="AE11" s="686"/>
      <c r="AF11" s="686"/>
      <c r="AG11" s="686"/>
      <c r="AH11" s="686"/>
      <c r="AI11" s="686"/>
      <c r="AJ11" s="686"/>
      <c r="AK11" s="686"/>
      <c r="AL11" s="628" t="s">
        <v>237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57879</v>
      </c>
      <c r="BH11" s="626"/>
      <c r="BI11" s="626"/>
      <c r="BJ11" s="626"/>
      <c r="BK11" s="626"/>
      <c r="BL11" s="626"/>
      <c r="BM11" s="626"/>
      <c r="BN11" s="627"/>
      <c r="BO11" s="685">
        <v>2.8</v>
      </c>
      <c r="BP11" s="685"/>
      <c r="BQ11" s="685"/>
      <c r="BR11" s="685"/>
      <c r="BS11" s="631">
        <v>11431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1064728</v>
      </c>
      <c r="CS11" s="626"/>
      <c r="CT11" s="626"/>
      <c r="CU11" s="626"/>
      <c r="CV11" s="626"/>
      <c r="CW11" s="626"/>
      <c r="CX11" s="626"/>
      <c r="CY11" s="627"/>
      <c r="CZ11" s="685">
        <v>7.2</v>
      </c>
      <c r="DA11" s="685"/>
      <c r="DB11" s="685"/>
      <c r="DC11" s="685"/>
      <c r="DD11" s="631">
        <v>193250</v>
      </c>
      <c r="DE11" s="626"/>
      <c r="DF11" s="626"/>
      <c r="DG11" s="626"/>
      <c r="DH11" s="626"/>
      <c r="DI11" s="626"/>
      <c r="DJ11" s="626"/>
      <c r="DK11" s="626"/>
      <c r="DL11" s="626"/>
      <c r="DM11" s="626"/>
      <c r="DN11" s="626"/>
      <c r="DO11" s="626"/>
      <c r="DP11" s="627"/>
      <c r="DQ11" s="631">
        <v>361893</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452760</v>
      </c>
      <c r="S12" s="626"/>
      <c r="T12" s="626"/>
      <c r="U12" s="626"/>
      <c r="V12" s="626"/>
      <c r="W12" s="626"/>
      <c r="X12" s="626"/>
      <c r="Y12" s="627"/>
      <c r="Z12" s="685">
        <v>3</v>
      </c>
      <c r="AA12" s="685"/>
      <c r="AB12" s="685"/>
      <c r="AC12" s="685"/>
      <c r="AD12" s="686">
        <v>452760</v>
      </c>
      <c r="AE12" s="686"/>
      <c r="AF12" s="686"/>
      <c r="AG12" s="686"/>
      <c r="AH12" s="686"/>
      <c r="AI12" s="686"/>
      <c r="AJ12" s="686"/>
      <c r="AK12" s="686"/>
      <c r="AL12" s="628">
        <v>5.4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813906</v>
      </c>
      <c r="BH12" s="626"/>
      <c r="BI12" s="626"/>
      <c r="BJ12" s="626"/>
      <c r="BK12" s="626"/>
      <c r="BL12" s="626"/>
      <c r="BM12" s="626"/>
      <c r="BN12" s="627"/>
      <c r="BO12" s="685">
        <v>39.1</v>
      </c>
      <c r="BP12" s="685"/>
      <c r="BQ12" s="685"/>
      <c r="BR12" s="685"/>
      <c r="BS12" s="631">
        <v>27157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694666</v>
      </c>
      <c r="CS12" s="626"/>
      <c r="CT12" s="626"/>
      <c r="CU12" s="626"/>
      <c r="CV12" s="626"/>
      <c r="CW12" s="626"/>
      <c r="CX12" s="626"/>
      <c r="CY12" s="627"/>
      <c r="CZ12" s="685">
        <v>4.7</v>
      </c>
      <c r="DA12" s="685"/>
      <c r="DB12" s="685"/>
      <c r="DC12" s="685"/>
      <c r="DD12" s="631">
        <v>38230</v>
      </c>
      <c r="DE12" s="626"/>
      <c r="DF12" s="626"/>
      <c r="DG12" s="626"/>
      <c r="DH12" s="626"/>
      <c r="DI12" s="626"/>
      <c r="DJ12" s="626"/>
      <c r="DK12" s="626"/>
      <c r="DL12" s="626"/>
      <c r="DM12" s="626"/>
      <c r="DN12" s="626"/>
      <c r="DO12" s="626"/>
      <c r="DP12" s="627"/>
      <c r="DQ12" s="631">
        <v>229217</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10282</v>
      </c>
      <c r="S13" s="626"/>
      <c r="T13" s="626"/>
      <c r="U13" s="626"/>
      <c r="V13" s="626"/>
      <c r="W13" s="626"/>
      <c r="X13" s="626"/>
      <c r="Y13" s="627"/>
      <c r="Z13" s="685">
        <v>0.1</v>
      </c>
      <c r="AA13" s="685"/>
      <c r="AB13" s="685"/>
      <c r="AC13" s="685"/>
      <c r="AD13" s="686">
        <v>10282</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799749</v>
      </c>
      <c r="BH13" s="626"/>
      <c r="BI13" s="626"/>
      <c r="BJ13" s="626"/>
      <c r="BK13" s="626"/>
      <c r="BL13" s="626"/>
      <c r="BM13" s="626"/>
      <c r="BN13" s="627"/>
      <c r="BO13" s="685">
        <v>38.4</v>
      </c>
      <c r="BP13" s="685"/>
      <c r="BQ13" s="685"/>
      <c r="BR13" s="685"/>
      <c r="BS13" s="631">
        <v>27157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2083774</v>
      </c>
      <c r="CS13" s="626"/>
      <c r="CT13" s="626"/>
      <c r="CU13" s="626"/>
      <c r="CV13" s="626"/>
      <c r="CW13" s="626"/>
      <c r="CX13" s="626"/>
      <c r="CY13" s="627"/>
      <c r="CZ13" s="685">
        <v>14</v>
      </c>
      <c r="DA13" s="685"/>
      <c r="DB13" s="685"/>
      <c r="DC13" s="685"/>
      <c r="DD13" s="631">
        <v>359812</v>
      </c>
      <c r="DE13" s="626"/>
      <c r="DF13" s="626"/>
      <c r="DG13" s="626"/>
      <c r="DH13" s="626"/>
      <c r="DI13" s="626"/>
      <c r="DJ13" s="626"/>
      <c r="DK13" s="626"/>
      <c r="DL13" s="626"/>
      <c r="DM13" s="626"/>
      <c r="DN13" s="626"/>
      <c r="DO13" s="626"/>
      <c r="DP13" s="627"/>
      <c r="DQ13" s="631">
        <v>1641434</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175</v>
      </c>
      <c r="S14" s="626"/>
      <c r="T14" s="626"/>
      <c r="U14" s="626"/>
      <c r="V14" s="626"/>
      <c r="W14" s="626"/>
      <c r="X14" s="626"/>
      <c r="Y14" s="627"/>
      <c r="Z14" s="685" t="s">
        <v>175</v>
      </c>
      <c r="AA14" s="685"/>
      <c r="AB14" s="685"/>
      <c r="AC14" s="685"/>
      <c r="AD14" s="686" t="s">
        <v>237</v>
      </c>
      <c r="AE14" s="686"/>
      <c r="AF14" s="686"/>
      <c r="AG14" s="686"/>
      <c r="AH14" s="686"/>
      <c r="AI14" s="686"/>
      <c r="AJ14" s="686"/>
      <c r="AK14" s="686"/>
      <c r="AL14" s="628" t="s">
        <v>175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56450</v>
      </c>
      <c r="BH14" s="626"/>
      <c r="BI14" s="626"/>
      <c r="BJ14" s="626"/>
      <c r="BK14" s="626"/>
      <c r="BL14" s="626"/>
      <c r="BM14" s="626"/>
      <c r="BN14" s="627"/>
      <c r="BO14" s="685">
        <v>2.7</v>
      </c>
      <c r="BP14" s="685"/>
      <c r="BQ14" s="685"/>
      <c r="BR14" s="685"/>
      <c r="BS14" s="631" t="s">
        <v>243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492040</v>
      </c>
      <c r="CS14" s="626"/>
      <c r="CT14" s="626"/>
      <c r="CU14" s="626"/>
      <c r="CV14" s="626"/>
      <c r="CW14" s="626"/>
      <c r="CX14" s="626"/>
      <c r="CY14" s="627"/>
      <c r="CZ14" s="685">
        <v>3.3</v>
      </c>
      <c r="DA14" s="685"/>
      <c r="DB14" s="685"/>
      <c r="DC14" s="685"/>
      <c r="DD14" s="631">
        <v>68079</v>
      </c>
      <c r="DE14" s="626"/>
      <c r="DF14" s="626"/>
      <c r="DG14" s="626"/>
      <c r="DH14" s="626"/>
      <c r="DI14" s="626"/>
      <c r="DJ14" s="626"/>
      <c r="DK14" s="626"/>
      <c r="DL14" s="626"/>
      <c r="DM14" s="626"/>
      <c r="DN14" s="626"/>
      <c r="DO14" s="626"/>
      <c r="DP14" s="627"/>
      <c r="DQ14" s="631">
        <v>421776</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36044</v>
      </c>
      <c r="S15" s="626"/>
      <c r="T15" s="626"/>
      <c r="U15" s="626"/>
      <c r="V15" s="626"/>
      <c r="W15" s="626"/>
      <c r="X15" s="626"/>
      <c r="Y15" s="627"/>
      <c r="Z15" s="685">
        <v>0.2</v>
      </c>
      <c r="AA15" s="685"/>
      <c r="AB15" s="685"/>
      <c r="AC15" s="685"/>
      <c r="AD15" s="686">
        <v>36044</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168668</v>
      </c>
      <c r="BH15" s="626"/>
      <c r="BI15" s="626"/>
      <c r="BJ15" s="626"/>
      <c r="BK15" s="626"/>
      <c r="BL15" s="626"/>
      <c r="BM15" s="626"/>
      <c r="BN15" s="627"/>
      <c r="BO15" s="685">
        <v>8.1</v>
      </c>
      <c r="BP15" s="685"/>
      <c r="BQ15" s="685"/>
      <c r="BR15" s="685"/>
      <c r="BS15" s="631" t="s">
        <v>260</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1131540</v>
      </c>
      <c r="CS15" s="626"/>
      <c r="CT15" s="626"/>
      <c r="CU15" s="626"/>
      <c r="CV15" s="626"/>
      <c r="CW15" s="626"/>
      <c r="CX15" s="626"/>
      <c r="CY15" s="627"/>
      <c r="CZ15" s="685">
        <v>7.6</v>
      </c>
      <c r="DA15" s="685"/>
      <c r="DB15" s="685"/>
      <c r="DC15" s="685"/>
      <c r="DD15" s="631">
        <v>229302</v>
      </c>
      <c r="DE15" s="626"/>
      <c r="DF15" s="626"/>
      <c r="DG15" s="626"/>
      <c r="DH15" s="626"/>
      <c r="DI15" s="626"/>
      <c r="DJ15" s="626"/>
      <c r="DK15" s="626"/>
      <c r="DL15" s="626"/>
      <c r="DM15" s="626"/>
      <c r="DN15" s="626"/>
      <c r="DO15" s="626"/>
      <c r="DP15" s="627"/>
      <c r="DQ15" s="631">
        <v>843637</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175</v>
      </c>
      <c r="S16" s="626"/>
      <c r="T16" s="626"/>
      <c r="U16" s="626"/>
      <c r="V16" s="626"/>
      <c r="W16" s="626"/>
      <c r="X16" s="626"/>
      <c r="Y16" s="627"/>
      <c r="Z16" s="685" t="s">
        <v>181</v>
      </c>
      <c r="AA16" s="685"/>
      <c r="AB16" s="685"/>
      <c r="AC16" s="685"/>
      <c r="AD16" s="686" t="s">
        <v>175</v>
      </c>
      <c r="AE16" s="686"/>
      <c r="AF16" s="686"/>
      <c r="AG16" s="686"/>
      <c r="AH16" s="686"/>
      <c r="AI16" s="686"/>
      <c r="AJ16" s="686"/>
      <c r="AK16" s="686"/>
      <c r="AL16" s="628" t="s">
        <v>175</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v>13514</v>
      </c>
      <c r="BH16" s="626"/>
      <c r="BI16" s="626"/>
      <c r="BJ16" s="626"/>
      <c r="BK16" s="626"/>
      <c r="BL16" s="626"/>
      <c r="BM16" s="626"/>
      <c r="BN16" s="627"/>
      <c r="BO16" s="685">
        <v>0.6</v>
      </c>
      <c r="BP16" s="685"/>
      <c r="BQ16" s="685"/>
      <c r="BR16" s="685"/>
      <c r="BS16" s="631">
        <v>1229</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t="s">
        <v>181</v>
      </c>
      <c r="CS16" s="626"/>
      <c r="CT16" s="626"/>
      <c r="CU16" s="626"/>
      <c r="CV16" s="626"/>
      <c r="CW16" s="626"/>
      <c r="CX16" s="626"/>
      <c r="CY16" s="627"/>
      <c r="CZ16" s="685" t="s">
        <v>175</v>
      </c>
      <c r="DA16" s="685"/>
      <c r="DB16" s="685"/>
      <c r="DC16" s="685"/>
      <c r="DD16" s="631" t="s">
        <v>181</v>
      </c>
      <c r="DE16" s="626"/>
      <c r="DF16" s="626"/>
      <c r="DG16" s="626"/>
      <c r="DH16" s="626"/>
      <c r="DI16" s="626"/>
      <c r="DJ16" s="626"/>
      <c r="DK16" s="626"/>
      <c r="DL16" s="626"/>
      <c r="DM16" s="626"/>
      <c r="DN16" s="626"/>
      <c r="DO16" s="626"/>
      <c r="DP16" s="627"/>
      <c r="DQ16" s="631" t="s">
        <v>181</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4139</v>
      </c>
      <c r="S17" s="626"/>
      <c r="T17" s="626"/>
      <c r="U17" s="626"/>
      <c r="V17" s="626"/>
      <c r="W17" s="626"/>
      <c r="X17" s="626"/>
      <c r="Y17" s="627"/>
      <c r="Z17" s="685">
        <v>0</v>
      </c>
      <c r="AA17" s="685"/>
      <c r="AB17" s="685"/>
      <c r="AC17" s="685"/>
      <c r="AD17" s="686">
        <v>4139</v>
      </c>
      <c r="AE17" s="686"/>
      <c r="AF17" s="686"/>
      <c r="AG17" s="686"/>
      <c r="AH17" s="686"/>
      <c r="AI17" s="686"/>
      <c r="AJ17" s="686"/>
      <c r="AK17" s="686"/>
      <c r="AL17" s="628">
        <v>0</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175</v>
      </c>
      <c r="BH17" s="626"/>
      <c r="BI17" s="626"/>
      <c r="BJ17" s="626"/>
      <c r="BK17" s="626"/>
      <c r="BL17" s="626"/>
      <c r="BM17" s="626"/>
      <c r="BN17" s="627"/>
      <c r="BO17" s="685" t="s">
        <v>237</v>
      </c>
      <c r="BP17" s="685"/>
      <c r="BQ17" s="685"/>
      <c r="BR17" s="685"/>
      <c r="BS17" s="631" t="s">
        <v>260</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2007730</v>
      </c>
      <c r="CS17" s="626"/>
      <c r="CT17" s="626"/>
      <c r="CU17" s="626"/>
      <c r="CV17" s="626"/>
      <c r="CW17" s="626"/>
      <c r="CX17" s="626"/>
      <c r="CY17" s="627"/>
      <c r="CZ17" s="685">
        <v>13.5</v>
      </c>
      <c r="DA17" s="685"/>
      <c r="DB17" s="685"/>
      <c r="DC17" s="685"/>
      <c r="DD17" s="631" t="s">
        <v>237</v>
      </c>
      <c r="DE17" s="626"/>
      <c r="DF17" s="626"/>
      <c r="DG17" s="626"/>
      <c r="DH17" s="626"/>
      <c r="DI17" s="626"/>
      <c r="DJ17" s="626"/>
      <c r="DK17" s="626"/>
      <c r="DL17" s="626"/>
      <c r="DM17" s="626"/>
      <c r="DN17" s="626"/>
      <c r="DO17" s="626"/>
      <c r="DP17" s="627"/>
      <c r="DQ17" s="631">
        <v>1879827</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6800951</v>
      </c>
      <c r="S18" s="626"/>
      <c r="T18" s="626"/>
      <c r="U18" s="626"/>
      <c r="V18" s="626"/>
      <c r="W18" s="626"/>
      <c r="X18" s="626"/>
      <c r="Y18" s="627"/>
      <c r="Z18" s="685">
        <v>45.5</v>
      </c>
      <c r="AA18" s="685"/>
      <c r="AB18" s="685"/>
      <c r="AC18" s="685"/>
      <c r="AD18" s="686">
        <v>5635185</v>
      </c>
      <c r="AE18" s="686"/>
      <c r="AF18" s="686"/>
      <c r="AG18" s="686"/>
      <c r="AH18" s="686"/>
      <c r="AI18" s="686"/>
      <c r="AJ18" s="686"/>
      <c r="AK18" s="686"/>
      <c r="AL18" s="628">
        <v>67.599999999999994</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175</v>
      </c>
      <c r="BH18" s="626"/>
      <c r="BI18" s="626"/>
      <c r="BJ18" s="626"/>
      <c r="BK18" s="626"/>
      <c r="BL18" s="626"/>
      <c r="BM18" s="626"/>
      <c r="BN18" s="627"/>
      <c r="BO18" s="685" t="s">
        <v>181</v>
      </c>
      <c r="BP18" s="685"/>
      <c r="BQ18" s="685"/>
      <c r="BR18" s="685"/>
      <c r="BS18" s="631" t="s">
        <v>175</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175</v>
      </c>
      <c r="CS18" s="626"/>
      <c r="CT18" s="626"/>
      <c r="CU18" s="626"/>
      <c r="CV18" s="626"/>
      <c r="CW18" s="626"/>
      <c r="CX18" s="626"/>
      <c r="CY18" s="627"/>
      <c r="CZ18" s="685" t="s">
        <v>237</v>
      </c>
      <c r="DA18" s="685"/>
      <c r="DB18" s="685"/>
      <c r="DC18" s="685"/>
      <c r="DD18" s="631" t="s">
        <v>237</v>
      </c>
      <c r="DE18" s="626"/>
      <c r="DF18" s="626"/>
      <c r="DG18" s="626"/>
      <c r="DH18" s="626"/>
      <c r="DI18" s="626"/>
      <c r="DJ18" s="626"/>
      <c r="DK18" s="626"/>
      <c r="DL18" s="626"/>
      <c r="DM18" s="626"/>
      <c r="DN18" s="626"/>
      <c r="DO18" s="626"/>
      <c r="DP18" s="627"/>
      <c r="DQ18" s="631" t="s">
        <v>175</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5635185</v>
      </c>
      <c r="S19" s="626"/>
      <c r="T19" s="626"/>
      <c r="U19" s="626"/>
      <c r="V19" s="626"/>
      <c r="W19" s="626"/>
      <c r="X19" s="626"/>
      <c r="Y19" s="627"/>
      <c r="Z19" s="685">
        <v>37.700000000000003</v>
      </c>
      <c r="AA19" s="685"/>
      <c r="AB19" s="685"/>
      <c r="AC19" s="685"/>
      <c r="AD19" s="686">
        <v>5635185</v>
      </c>
      <c r="AE19" s="686"/>
      <c r="AF19" s="686"/>
      <c r="AG19" s="686"/>
      <c r="AH19" s="686"/>
      <c r="AI19" s="686"/>
      <c r="AJ19" s="686"/>
      <c r="AK19" s="686"/>
      <c r="AL19" s="628">
        <v>67.599999999999994</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98011</v>
      </c>
      <c r="BH19" s="626"/>
      <c r="BI19" s="626"/>
      <c r="BJ19" s="626"/>
      <c r="BK19" s="626"/>
      <c r="BL19" s="626"/>
      <c r="BM19" s="626"/>
      <c r="BN19" s="627"/>
      <c r="BO19" s="685">
        <v>4.7</v>
      </c>
      <c r="BP19" s="685"/>
      <c r="BQ19" s="685"/>
      <c r="BR19" s="685"/>
      <c r="BS19" s="631" t="s">
        <v>243</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175</v>
      </c>
      <c r="CS19" s="626"/>
      <c r="CT19" s="626"/>
      <c r="CU19" s="626"/>
      <c r="CV19" s="626"/>
      <c r="CW19" s="626"/>
      <c r="CX19" s="626"/>
      <c r="CY19" s="627"/>
      <c r="CZ19" s="685" t="s">
        <v>181</v>
      </c>
      <c r="DA19" s="685"/>
      <c r="DB19" s="685"/>
      <c r="DC19" s="685"/>
      <c r="DD19" s="631" t="s">
        <v>175</v>
      </c>
      <c r="DE19" s="626"/>
      <c r="DF19" s="626"/>
      <c r="DG19" s="626"/>
      <c r="DH19" s="626"/>
      <c r="DI19" s="626"/>
      <c r="DJ19" s="626"/>
      <c r="DK19" s="626"/>
      <c r="DL19" s="626"/>
      <c r="DM19" s="626"/>
      <c r="DN19" s="626"/>
      <c r="DO19" s="626"/>
      <c r="DP19" s="627"/>
      <c r="DQ19" s="631" t="s">
        <v>175</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1165766</v>
      </c>
      <c r="S20" s="626"/>
      <c r="T20" s="626"/>
      <c r="U20" s="626"/>
      <c r="V20" s="626"/>
      <c r="W20" s="626"/>
      <c r="X20" s="626"/>
      <c r="Y20" s="627"/>
      <c r="Z20" s="685">
        <v>7.8</v>
      </c>
      <c r="AA20" s="685"/>
      <c r="AB20" s="685"/>
      <c r="AC20" s="685"/>
      <c r="AD20" s="686" t="s">
        <v>237</v>
      </c>
      <c r="AE20" s="686"/>
      <c r="AF20" s="686"/>
      <c r="AG20" s="686"/>
      <c r="AH20" s="686"/>
      <c r="AI20" s="686"/>
      <c r="AJ20" s="686"/>
      <c r="AK20" s="686"/>
      <c r="AL20" s="628" t="s">
        <v>237</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98011</v>
      </c>
      <c r="BH20" s="626"/>
      <c r="BI20" s="626"/>
      <c r="BJ20" s="626"/>
      <c r="BK20" s="626"/>
      <c r="BL20" s="626"/>
      <c r="BM20" s="626"/>
      <c r="BN20" s="627"/>
      <c r="BO20" s="685">
        <v>4.7</v>
      </c>
      <c r="BP20" s="685"/>
      <c r="BQ20" s="685"/>
      <c r="BR20" s="685"/>
      <c r="BS20" s="631" t="s">
        <v>175</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14838975</v>
      </c>
      <c r="CS20" s="626"/>
      <c r="CT20" s="626"/>
      <c r="CU20" s="626"/>
      <c r="CV20" s="626"/>
      <c r="CW20" s="626"/>
      <c r="CX20" s="626"/>
      <c r="CY20" s="627"/>
      <c r="CZ20" s="685">
        <v>100</v>
      </c>
      <c r="DA20" s="685"/>
      <c r="DB20" s="685"/>
      <c r="DC20" s="685"/>
      <c r="DD20" s="631">
        <v>918554</v>
      </c>
      <c r="DE20" s="626"/>
      <c r="DF20" s="626"/>
      <c r="DG20" s="626"/>
      <c r="DH20" s="626"/>
      <c r="DI20" s="626"/>
      <c r="DJ20" s="626"/>
      <c r="DK20" s="626"/>
      <c r="DL20" s="626"/>
      <c r="DM20" s="626"/>
      <c r="DN20" s="626"/>
      <c r="DO20" s="626"/>
      <c r="DP20" s="627"/>
      <c r="DQ20" s="631">
        <v>9998350</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237</v>
      </c>
      <c r="S21" s="626"/>
      <c r="T21" s="626"/>
      <c r="U21" s="626"/>
      <c r="V21" s="626"/>
      <c r="W21" s="626"/>
      <c r="X21" s="626"/>
      <c r="Y21" s="627"/>
      <c r="Z21" s="685" t="s">
        <v>175</v>
      </c>
      <c r="AA21" s="685"/>
      <c r="AB21" s="685"/>
      <c r="AC21" s="685"/>
      <c r="AD21" s="686" t="s">
        <v>237</v>
      </c>
      <c r="AE21" s="686"/>
      <c r="AF21" s="686"/>
      <c r="AG21" s="686"/>
      <c r="AH21" s="686"/>
      <c r="AI21" s="686"/>
      <c r="AJ21" s="686"/>
      <c r="AK21" s="686"/>
      <c r="AL21" s="628" t="s">
        <v>181</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15730</v>
      </c>
      <c r="BH21" s="626"/>
      <c r="BI21" s="626"/>
      <c r="BJ21" s="626"/>
      <c r="BK21" s="626"/>
      <c r="BL21" s="626"/>
      <c r="BM21" s="626"/>
      <c r="BN21" s="627"/>
      <c r="BO21" s="685">
        <v>0.8</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9561264</v>
      </c>
      <c r="S22" s="626"/>
      <c r="T22" s="626"/>
      <c r="U22" s="626"/>
      <c r="V22" s="626"/>
      <c r="W22" s="626"/>
      <c r="X22" s="626"/>
      <c r="Y22" s="627"/>
      <c r="Z22" s="685">
        <v>64</v>
      </c>
      <c r="AA22" s="685"/>
      <c r="AB22" s="685"/>
      <c r="AC22" s="685"/>
      <c r="AD22" s="686">
        <v>8313217</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237</v>
      </c>
      <c r="BH22" s="626"/>
      <c r="BI22" s="626"/>
      <c r="BJ22" s="626"/>
      <c r="BK22" s="626"/>
      <c r="BL22" s="626"/>
      <c r="BM22" s="626"/>
      <c r="BN22" s="627"/>
      <c r="BO22" s="685" t="s">
        <v>181</v>
      </c>
      <c r="BP22" s="685"/>
      <c r="BQ22" s="685"/>
      <c r="BR22" s="685"/>
      <c r="BS22" s="631" t="s">
        <v>181</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3825</v>
      </c>
      <c r="S23" s="626"/>
      <c r="T23" s="626"/>
      <c r="U23" s="626"/>
      <c r="V23" s="626"/>
      <c r="W23" s="626"/>
      <c r="X23" s="626"/>
      <c r="Y23" s="627"/>
      <c r="Z23" s="685">
        <v>0</v>
      </c>
      <c r="AA23" s="685"/>
      <c r="AB23" s="685"/>
      <c r="AC23" s="685"/>
      <c r="AD23" s="686">
        <v>3825</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82281</v>
      </c>
      <c r="BH23" s="626"/>
      <c r="BI23" s="626"/>
      <c r="BJ23" s="626"/>
      <c r="BK23" s="626"/>
      <c r="BL23" s="626"/>
      <c r="BM23" s="626"/>
      <c r="BN23" s="627"/>
      <c r="BO23" s="685">
        <v>3.9</v>
      </c>
      <c r="BP23" s="685"/>
      <c r="BQ23" s="685"/>
      <c r="BR23" s="685"/>
      <c r="BS23" s="631" t="s">
        <v>181</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191388</v>
      </c>
      <c r="S24" s="626"/>
      <c r="T24" s="626"/>
      <c r="U24" s="626"/>
      <c r="V24" s="626"/>
      <c r="W24" s="626"/>
      <c r="X24" s="626"/>
      <c r="Y24" s="627"/>
      <c r="Z24" s="685">
        <v>1.3</v>
      </c>
      <c r="AA24" s="685"/>
      <c r="AB24" s="685"/>
      <c r="AC24" s="685"/>
      <c r="AD24" s="686" t="s">
        <v>260</v>
      </c>
      <c r="AE24" s="686"/>
      <c r="AF24" s="686"/>
      <c r="AG24" s="686"/>
      <c r="AH24" s="686"/>
      <c r="AI24" s="686"/>
      <c r="AJ24" s="686"/>
      <c r="AK24" s="686"/>
      <c r="AL24" s="628" t="s">
        <v>237</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181</v>
      </c>
      <c r="BH24" s="626"/>
      <c r="BI24" s="626"/>
      <c r="BJ24" s="626"/>
      <c r="BK24" s="626"/>
      <c r="BL24" s="626"/>
      <c r="BM24" s="626"/>
      <c r="BN24" s="627"/>
      <c r="BO24" s="685" t="s">
        <v>175</v>
      </c>
      <c r="BP24" s="685"/>
      <c r="BQ24" s="685"/>
      <c r="BR24" s="685"/>
      <c r="BS24" s="631" t="s">
        <v>175</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7023119</v>
      </c>
      <c r="CS24" s="689"/>
      <c r="CT24" s="689"/>
      <c r="CU24" s="689"/>
      <c r="CV24" s="689"/>
      <c r="CW24" s="689"/>
      <c r="CX24" s="689"/>
      <c r="CY24" s="735"/>
      <c r="CZ24" s="736">
        <v>47.3</v>
      </c>
      <c r="DA24" s="705"/>
      <c r="DB24" s="705"/>
      <c r="DC24" s="739"/>
      <c r="DD24" s="734">
        <v>5010251</v>
      </c>
      <c r="DE24" s="689"/>
      <c r="DF24" s="689"/>
      <c r="DG24" s="689"/>
      <c r="DH24" s="689"/>
      <c r="DI24" s="689"/>
      <c r="DJ24" s="689"/>
      <c r="DK24" s="735"/>
      <c r="DL24" s="734">
        <v>4989959</v>
      </c>
      <c r="DM24" s="689"/>
      <c r="DN24" s="689"/>
      <c r="DO24" s="689"/>
      <c r="DP24" s="689"/>
      <c r="DQ24" s="689"/>
      <c r="DR24" s="689"/>
      <c r="DS24" s="689"/>
      <c r="DT24" s="689"/>
      <c r="DU24" s="689"/>
      <c r="DV24" s="735"/>
      <c r="DW24" s="736">
        <v>57.3</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236116</v>
      </c>
      <c r="S25" s="626"/>
      <c r="T25" s="626"/>
      <c r="U25" s="626"/>
      <c r="V25" s="626"/>
      <c r="W25" s="626"/>
      <c r="X25" s="626"/>
      <c r="Y25" s="627"/>
      <c r="Z25" s="685">
        <v>1.6</v>
      </c>
      <c r="AA25" s="685"/>
      <c r="AB25" s="685"/>
      <c r="AC25" s="685"/>
      <c r="AD25" s="686">
        <v>13418</v>
      </c>
      <c r="AE25" s="686"/>
      <c r="AF25" s="686"/>
      <c r="AG25" s="686"/>
      <c r="AH25" s="686"/>
      <c r="AI25" s="686"/>
      <c r="AJ25" s="686"/>
      <c r="AK25" s="686"/>
      <c r="AL25" s="628">
        <v>0.2</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237</v>
      </c>
      <c r="BP25" s="685"/>
      <c r="BQ25" s="685"/>
      <c r="BR25" s="685"/>
      <c r="BS25" s="631" t="s">
        <v>175</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2466420</v>
      </c>
      <c r="CS25" s="624"/>
      <c r="CT25" s="624"/>
      <c r="CU25" s="624"/>
      <c r="CV25" s="624"/>
      <c r="CW25" s="624"/>
      <c r="CX25" s="624"/>
      <c r="CY25" s="625"/>
      <c r="CZ25" s="628">
        <v>16.600000000000001</v>
      </c>
      <c r="DA25" s="657"/>
      <c r="DB25" s="657"/>
      <c r="DC25" s="658"/>
      <c r="DD25" s="631">
        <v>2322086</v>
      </c>
      <c r="DE25" s="624"/>
      <c r="DF25" s="624"/>
      <c r="DG25" s="624"/>
      <c r="DH25" s="624"/>
      <c r="DI25" s="624"/>
      <c r="DJ25" s="624"/>
      <c r="DK25" s="625"/>
      <c r="DL25" s="631">
        <v>2312886</v>
      </c>
      <c r="DM25" s="624"/>
      <c r="DN25" s="624"/>
      <c r="DO25" s="624"/>
      <c r="DP25" s="624"/>
      <c r="DQ25" s="624"/>
      <c r="DR25" s="624"/>
      <c r="DS25" s="624"/>
      <c r="DT25" s="624"/>
      <c r="DU25" s="624"/>
      <c r="DV25" s="625"/>
      <c r="DW25" s="628">
        <v>26.6</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104010</v>
      </c>
      <c r="S26" s="626"/>
      <c r="T26" s="626"/>
      <c r="U26" s="626"/>
      <c r="V26" s="626"/>
      <c r="W26" s="626"/>
      <c r="X26" s="626"/>
      <c r="Y26" s="627"/>
      <c r="Z26" s="685">
        <v>0.7</v>
      </c>
      <c r="AA26" s="685"/>
      <c r="AB26" s="685"/>
      <c r="AC26" s="685"/>
      <c r="AD26" s="686" t="s">
        <v>175</v>
      </c>
      <c r="AE26" s="686"/>
      <c r="AF26" s="686"/>
      <c r="AG26" s="686"/>
      <c r="AH26" s="686"/>
      <c r="AI26" s="686"/>
      <c r="AJ26" s="686"/>
      <c r="AK26" s="686"/>
      <c r="AL26" s="628" t="s">
        <v>181</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175</v>
      </c>
      <c r="BH26" s="626"/>
      <c r="BI26" s="626"/>
      <c r="BJ26" s="626"/>
      <c r="BK26" s="626"/>
      <c r="BL26" s="626"/>
      <c r="BM26" s="626"/>
      <c r="BN26" s="627"/>
      <c r="BO26" s="685" t="s">
        <v>175</v>
      </c>
      <c r="BP26" s="685"/>
      <c r="BQ26" s="685"/>
      <c r="BR26" s="685"/>
      <c r="BS26" s="631" t="s">
        <v>260</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1669451</v>
      </c>
      <c r="CS26" s="626"/>
      <c r="CT26" s="626"/>
      <c r="CU26" s="626"/>
      <c r="CV26" s="626"/>
      <c r="CW26" s="626"/>
      <c r="CX26" s="626"/>
      <c r="CY26" s="627"/>
      <c r="CZ26" s="628">
        <v>11.3</v>
      </c>
      <c r="DA26" s="657"/>
      <c r="DB26" s="657"/>
      <c r="DC26" s="658"/>
      <c r="DD26" s="631">
        <v>1546989</v>
      </c>
      <c r="DE26" s="626"/>
      <c r="DF26" s="626"/>
      <c r="DG26" s="626"/>
      <c r="DH26" s="626"/>
      <c r="DI26" s="626"/>
      <c r="DJ26" s="626"/>
      <c r="DK26" s="627"/>
      <c r="DL26" s="631" t="s">
        <v>181</v>
      </c>
      <c r="DM26" s="626"/>
      <c r="DN26" s="626"/>
      <c r="DO26" s="626"/>
      <c r="DP26" s="626"/>
      <c r="DQ26" s="626"/>
      <c r="DR26" s="626"/>
      <c r="DS26" s="626"/>
      <c r="DT26" s="626"/>
      <c r="DU26" s="626"/>
      <c r="DV26" s="627"/>
      <c r="DW26" s="628" t="s">
        <v>175</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1669814</v>
      </c>
      <c r="S27" s="626"/>
      <c r="T27" s="626"/>
      <c r="U27" s="626"/>
      <c r="V27" s="626"/>
      <c r="W27" s="626"/>
      <c r="X27" s="626"/>
      <c r="Y27" s="627"/>
      <c r="Z27" s="685">
        <v>11.2</v>
      </c>
      <c r="AA27" s="685"/>
      <c r="AB27" s="685"/>
      <c r="AC27" s="685"/>
      <c r="AD27" s="686" t="s">
        <v>243</v>
      </c>
      <c r="AE27" s="686"/>
      <c r="AF27" s="686"/>
      <c r="AG27" s="686"/>
      <c r="AH27" s="686"/>
      <c r="AI27" s="686"/>
      <c r="AJ27" s="686"/>
      <c r="AK27" s="686"/>
      <c r="AL27" s="628" t="s">
        <v>237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2083348</v>
      </c>
      <c r="BH27" s="626"/>
      <c r="BI27" s="626"/>
      <c r="BJ27" s="626"/>
      <c r="BK27" s="626"/>
      <c r="BL27" s="626"/>
      <c r="BM27" s="626"/>
      <c r="BN27" s="627"/>
      <c r="BO27" s="685">
        <v>100</v>
      </c>
      <c r="BP27" s="685"/>
      <c r="BQ27" s="685"/>
      <c r="BR27" s="685"/>
      <c r="BS27" s="631">
        <v>50350</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2548969</v>
      </c>
      <c r="CS27" s="624"/>
      <c r="CT27" s="624"/>
      <c r="CU27" s="624"/>
      <c r="CV27" s="624"/>
      <c r="CW27" s="624"/>
      <c r="CX27" s="624"/>
      <c r="CY27" s="625"/>
      <c r="CZ27" s="628">
        <v>17.2</v>
      </c>
      <c r="DA27" s="657"/>
      <c r="DB27" s="657"/>
      <c r="DC27" s="658"/>
      <c r="DD27" s="631">
        <v>808338</v>
      </c>
      <c r="DE27" s="624"/>
      <c r="DF27" s="624"/>
      <c r="DG27" s="624"/>
      <c r="DH27" s="624"/>
      <c r="DI27" s="624"/>
      <c r="DJ27" s="624"/>
      <c r="DK27" s="625"/>
      <c r="DL27" s="631">
        <v>797246</v>
      </c>
      <c r="DM27" s="624"/>
      <c r="DN27" s="624"/>
      <c r="DO27" s="624"/>
      <c r="DP27" s="624"/>
      <c r="DQ27" s="624"/>
      <c r="DR27" s="624"/>
      <c r="DS27" s="624"/>
      <c r="DT27" s="624"/>
      <c r="DU27" s="624"/>
      <c r="DV27" s="625"/>
      <c r="DW27" s="628">
        <v>9.1999999999999993</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378</v>
      </c>
      <c r="S28" s="626"/>
      <c r="T28" s="626"/>
      <c r="U28" s="626"/>
      <c r="V28" s="626"/>
      <c r="W28" s="626"/>
      <c r="X28" s="626"/>
      <c r="Y28" s="627"/>
      <c r="Z28" s="685">
        <v>0</v>
      </c>
      <c r="AA28" s="685"/>
      <c r="AB28" s="685"/>
      <c r="AC28" s="685"/>
      <c r="AD28" s="686">
        <v>378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2007730</v>
      </c>
      <c r="CS28" s="626"/>
      <c r="CT28" s="626"/>
      <c r="CU28" s="626"/>
      <c r="CV28" s="626"/>
      <c r="CW28" s="626"/>
      <c r="CX28" s="626"/>
      <c r="CY28" s="627"/>
      <c r="CZ28" s="628">
        <v>13.5</v>
      </c>
      <c r="DA28" s="657"/>
      <c r="DB28" s="657"/>
      <c r="DC28" s="658"/>
      <c r="DD28" s="631">
        <v>1879827</v>
      </c>
      <c r="DE28" s="626"/>
      <c r="DF28" s="626"/>
      <c r="DG28" s="626"/>
      <c r="DH28" s="626"/>
      <c r="DI28" s="626"/>
      <c r="DJ28" s="626"/>
      <c r="DK28" s="627"/>
      <c r="DL28" s="631">
        <v>1879827</v>
      </c>
      <c r="DM28" s="626"/>
      <c r="DN28" s="626"/>
      <c r="DO28" s="626"/>
      <c r="DP28" s="626"/>
      <c r="DQ28" s="626"/>
      <c r="DR28" s="626"/>
      <c r="DS28" s="626"/>
      <c r="DT28" s="626"/>
      <c r="DU28" s="626"/>
      <c r="DV28" s="627"/>
      <c r="DW28" s="628">
        <v>21.6</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1262415</v>
      </c>
      <c r="S29" s="626"/>
      <c r="T29" s="626"/>
      <c r="U29" s="626"/>
      <c r="V29" s="626"/>
      <c r="W29" s="626"/>
      <c r="X29" s="626"/>
      <c r="Y29" s="627"/>
      <c r="Z29" s="685">
        <v>8.5</v>
      </c>
      <c r="AA29" s="685"/>
      <c r="AB29" s="685"/>
      <c r="AC29" s="685"/>
      <c r="AD29" s="686" t="s">
        <v>237</v>
      </c>
      <c r="AE29" s="686"/>
      <c r="AF29" s="686"/>
      <c r="AG29" s="686"/>
      <c r="AH29" s="686"/>
      <c r="AI29" s="686"/>
      <c r="AJ29" s="686"/>
      <c r="AK29" s="686"/>
      <c r="AL29" s="628" t="s">
        <v>237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69</v>
      </c>
      <c r="CG29" s="664"/>
      <c r="CH29" s="664"/>
      <c r="CI29" s="664"/>
      <c r="CJ29" s="664"/>
      <c r="CK29" s="664"/>
      <c r="CL29" s="664"/>
      <c r="CM29" s="664"/>
      <c r="CN29" s="664"/>
      <c r="CO29" s="664"/>
      <c r="CP29" s="664"/>
      <c r="CQ29" s="665"/>
      <c r="CR29" s="623">
        <v>2005328</v>
      </c>
      <c r="CS29" s="624"/>
      <c r="CT29" s="624"/>
      <c r="CU29" s="624"/>
      <c r="CV29" s="624"/>
      <c r="CW29" s="624"/>
      <c r="CX29" s="624"/>
      <c r="CY29" s="625"/>
      <c r="CZ29" s="628">
        <v>13.5</v>
      </c>
      <c r="DA29" s="657"/>
      <c r="DB29" s="657"/>
      <c r="DC29" s="658"/>
      <c r="DD29" s="631">
        <v>1877425</v>
      </c>
      <c r="DE29" s="624"/>
      <c r="DF29" s="624"/>
      <c r="DG29" s="624"/>
      <c r="DH29" s="624"/>
      <c r="DI29" s="624"/>
      <c r="DJ29" s="624"/>
      <c r="DK29" s="625"/>
      <c r="DL29" s="631">
        <v>1877425</v>
      </c>
      <c r="DM29" s="624"/>
      <c r="DN29" s="624"/>
      <c r="DO29" s="624"/>
      <c r="DP29" s="624"/>
      <c r="DQ29" s="624"/>
      <c r="DR29" s="624"/>
      <c r="DS29" s="624"/>
      <c r="DT29" s="624"/>
      <c r="DU29" s="624"/>
      <c r="DV29" s="625"/>
      <c r="DW29" s="628">
        <v>21.6</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21475</v>
      </c>
      <c r="S30" s="626"/>
      <c r="T30" s="626"/>
      <c r="U30" s="626"/>
      <c r="V30" s="626"/>
      <c r="W30" s="626"/>
      <c r="X30" s="626"/>
      <c r="Y30" s="627"/>
      <c r="Z30" s="685">
        <v>0.1</v>
      </c>
      <c r="AA30" s="685"/>
      <c r="AB30" s="685"/>
      <c r="AC30" s="685"/>
      <c r="AD30" s="686">
        <v>2100</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98.4</v>
      </c>
      <c r="BH30" s="704"/>
      <c r="BI30" s="704"/>
      <c r="BJ30" s="704"/>
      <c r="BK30" s="704"/>
      <c r="BL30" s="704"/>
      <c r="BM30" s="705">
        <v>92.6</v>
      </c>
      <c r="BN30" s="704"/>
      <c r="BO30" s="704"/>
      <c r="BP30" s="704"/>
      <c r="BQ30" s="706"/>
      <c r="BR30" s="703">
        <v>98.1</v>
      </c>
      <c r="BS30" s="704"/>
      <c r="BT30" s="704"/>
      <c r="BU30" s="704"/>
      <c r="BV30" s="704"/>
      <c r="BW30" s="704"/>
      <c r="BX30" s="705">
        <v>91.9</v>
      </c>
      <c r="BY30" s="704"/>
      <c r="BZ30" s="704"/>
      <c r="CA30" s="704"/>
      <c r="CB30" s="706"/>
      <c r="CD30" s="709"/>
      <c r="CE30" s="710"/>
      <c r="CF30" s="667" t="s">
        <v>310</v>
      </c>
      <c r="CG30" s="664"/>
      <c r="CH30" s="664"/>
      <c r="CI30" s="664"/>
      <c r="CJ30" s="664"/>
      <c r="CK30" s="664"/>
      <c r="CL30" s="664"/>
      <c r="CM30" s="664"/>
      <c r="CN30" s="664"/>
      <c r="CO30" s="664"/>
      <c r="CP30" s="664"/>
      <c r="CQ30" s="665"/>
      <c r="CR30" s="623">
        <v>1924917</v>
      </c>
      <c r="CS30" s="626"/>
      <c r="CT30" s="626"/>
      <c r="CU30" s="626"/>
      <c r="CV30" s="626"/>
      <c r="CW30" s="626"/>
      <c r="CX30" s="626"/>
      <c r="CY30" s="627"/>
      <c r="CZ30" s="628">
        <v>13</v>
      </c>
      <c r="DA30" s="657"/>
      <c r="DB30" s="657"/>
      <c r="DC30" s="658"/>
      <c r="DD30" s="631">
        <v>1797014</v>
      </c>
      <c r="DE30" s="626"/>
      <c r="DF30" s="626"/>
      <c r="DG30" s="626"/>
      <c r="DH30" s="626"/>
      <c r="DI30" s="626"/>
      <c r="DJ30" s="626"/>
      <c r="DK30" s="627"/>
      <c r="DL30" s="631">
        <v>1797014</v>
      </c>
      <c r="DM30" s="626"/>
      <c r="DN30" s="626"/>
      <c r="DO30" s="626"/>
      <c r="DP30" s="626"/>
      <c r="DQ30" s="626"/>
      <c r="DR30" s="626"/>
      <c r="DS30" s="626"/>
      <c r="DT30" s="626"/>
      <c r="DU30" s="626"/>
      <c r="DV30" s="627"/>
      <c r="DW30" s="628">
        <v>20.6</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88537</v>
      </c>
      <c r="S31" s="626"/>
      <c r="T31" s="626"/>
      <c r="U31" s="626"/>
      <c r="V31" s="626"/>
      <c r="W31" s="626"/>
      <c r="X31" s="626"/>
      <c r="Y31" s="627"/>
      <c r="Z31" s="685">
        <v>0.6</v>
      </c>
      <c r="AA31" s="685"/>
      <c r="AB31" s="685"/>
      <c r="AC31" s="685"/>
      <c r="AD31" s="686" t="s">
        <v>243</v>
      </c>
      <c r="AE31" s="686"/>
      <c r="AF31" s="686"/>
      <c r="AG31" s="686"/>
      <c r="AH31" s="686"/>
      <c r="AI31" s="686"/>
      <c r="AJ31" s="686"/>
      <c r="AK31" s="686"/>
      <c r="AL31" s="628" t="s">
        <v>175</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v>
      </c>
      <c r="BH31" s="624"/>
      <c r="BI31" s="624"/>
      <c r="BJ31" s="624"/>
      <c r="BK31" s="624"/>
      <c r="BL31" s="624"/>
      <c r="BM31" s="629">
        <v>93.7</v>
      </c>
      <c r="BN31" s="702"/>
      <c r="BO31" s="702"/>
      <c r="BP31" s="702"/>
      <c r="BQ31" s="663"/>
      <c r="BR31" s="701">
        <v>98.6</v>
      </c>
      <c r="BS31" s="624"/>
      <c r="BT31" s="624"/>
      <c r="BU31" s="624"/>
      <c r="BV31" s="624"/>
      <c r="BW31" s="624"/>
      <c r="BX31" s="629">
        <v>91.9</v>
      </c>
      <c r="BY31" s="702"/>
      <c r="BZ31" s="702"/>
      <c r="CA31" s="702"/>
      <c r="CB31" s="663"/>
      <c r="CD31" s="709"/>
      <c r="CE31" s="710"/>
      <c r="CF31" s="667" t="s">
        <v>314</v>
      </c>
      <c r="CG31" s="664"/>
      <c r="CH31" s="664"/>
      <c r="CI31" s="664"/>
      <c r="CJ31" s="664"/>
      <c r="CK31" s="664"/>
      <c r="CL31" s="664"/>
      <c r="CM31" s="664"/>
      <c r="CN31" s="664"/>
      <c r="CO31" s="664"/>
      <c r="CP31" s="664"/>
      <c r="CQ31" s="665"/>
      <c r="CR31" s="623">
        <v>80411</v>
      </c>
      <c r="CS31" s="624"/>
      <c r="CT31" s="624"/>
      <c r="CU31" s="624"/>
      <c r="CV31" s="624"/>
      <c r="CW31" s="624"/>
      <c r="CX31" s="624"/>
      <c r="CY31" s="625"/>
      <c r="CZ31" s="628">
        <v>0.5</v>
      </c>
      <c r="DA31" s="657"/>
      <c r="DB31" s="657"/>
      <c r="DC31" s="658"/>
      <c r="DD31" s="631">
        <v>80411</v>
      </c>
      <c r="DE31" s="624"/>
      <c r="DF31" s="624"/>
      <c r="DG31" s="624"/>
      <c r="DH31" s="624"/>
      <c r="DI31" s="624"/>
      <c r="DJ31" s="624"/>
      <c r="DK31" s="625"/>
      <c r="DL31" s="631">
        <v>80411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128263</v>
      </c>
      <c r="S32" s="626"/>
      <c r="T32" s="626"/>
      <c r="U32" s="626"/>
      <c r="V32" s="626"/>
      <c r="W32" s="626"/>
      <c r="X32" s="626"/>
      <c r="Y32" s="627"/>
      <c r="Z32" s="685">
        <v>0.9</v>
      </c>
      <c r="AA32" s="685"/>
      <c r="AB32" s="685"/>
      <c r="AC32" s="685"/>
      <c r="AD32" s="686" t="s">
        <v>237</v>
      </c>
      <c r="AE32" s="686"/>
      <c r="AF32" s="686"/>
      <c r="AG32" s="686"/>
      <c r="AH32" s="686"/>
      <c r="AI32" s="686"/>
      <c r="AJ32" s="686"/>
      <c r="AK32" s="686"/>
      <c r="AL32" s="628" t="s">
        <v>175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97.4</v>
      </c>
      <c r="BH32" s="639"/>
      <c r="BI32" s="639"/>
      <c r="BJ32" s="639"/>
      <c r="BK32" s="639"/>
      <c r="BL32" s="639"/>
      <c r="BM32" s="683">
        <v>90.1</v>
      </c>
      <c r="BN32" s="639"/>
      <c r="BO32" s="639"/>
      <c r="BP32" s="639"/>
      <c r="BQ32" s="676"/>
      <c r="BR32" s="700">
        <v>97.1</v>
      </c>
      <c r="BS32" s="639"/>
      <c r="BT32" s="639"/>
      <c r="BU32" s="639"/>
      <c r="BV32" s="639"/>
      <c r="BW32" s="639"/>
      <c r="BX32" s="683">
        <v>90.5</v>
      </c>
      <c r="BY32" s="639"/>
      <c r="BZ32" s="639"/>
      <c r="CA32" s="639"/>
      <c r="CB32" s="676"/>
      <c r="CD32" s="711"/>
      <c r="CE32" s="712"/>
      <c r="CF32" s="667" t="s">
        <v>317</v>
      </c>
      <c r="CG32" s="664"/>
      <c r="CH32" s="664"/>
      <c r="CI32" s="664"/>
      <c r="CJ32" s="664"/>
      <c r="CK32" s="664"/>
      <c r="CL32" s="664"/>
      <c r="CM32" s="664"/>
      <c r="CN32" s="664"/>
      <c r="CO32" s="664"/>
      <c r="CP32" s="664"/>
      <c r="CQ32" s="665"/>
      <c r="CR32" s="623">
        <v>2402</v>
      </c>
      <c r="CS32" s="626"/>
      <c r="CT32" s="626"/>
      <c r="CU32" s="626"/>
      <c r="CV32" s="626"/>
      <c r="CW32" s="626"/>
      <c r="CX32" s="626"/>
      <c r="CY32" s="627"/>
      <c r="CZ32" s="628">
        <v>0</v>
      </c>
      <c r="DA32" s="657"/>
      <c r="DB32" s="657"/>
      <c r="DC32" s="658"/>
      <c r="DD32" s="631">
        <v>2402</v>
      </c>
      <c r="DE32" s="626"/>
      <c r="DF32" s="626"/>
      <c r="DG32" s="626"/>
      <c r="DH32" s="626"/>
      <c r="DI32" s="626"/>
      <c r="DJ32" s="626"/>
      <c r="DK32" s="627"/>
      <c r="DL32" s="631">
        <v>2402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15599</v>
      </c>
      <c r="S33" s="626"/>
      <c r="T33" s="626"/>
      <c r="U33" s="626"/>
      <c r="V33" s="626"/>
      <c r="W33" s="626"/>
      <c r="X33" s="626"/>
      <c r="Y33" s="627"/>
      <c r="Z33" s="685">
        <v>0.1</v>
      </c>
      <c r="AA33" s="685"/>
      <c r="AB33" s="685"/>
      <c r="AC33" s="685"/>
      <c r="AD33" s="686" t="s">
        <v>243</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6897302</v>
      </c>
      <c r="CS33" s="624"/>
      <c r="CT33" s="624"/>
      <c r="CU33" s="624"/>
      <c r="CV33" s="624"/>
      <c r="CW33" s="624"/>
      <c r="CX33" s="624"/>
      <c r="CY33" s="625"/>
      <c r="CZ33" s="628">
        <v>46.5</v>
      </c>
      <c r="DA33" s="657"/>
      <c r="DB33" s="657"/>
      <c r="DC33" s="658"/>
      <c r="DD33" s="631">
        <v>4885656</v>
      </c>
      <c r="DE33" s="624"/>
      <c r="DF33" s="624"/>
      <c r="DG33" s="624"/>
      <c r="DH33" s="624"/>
      <c r="DI33" s="624"/>
      <c r="DJ33" s="624"/>
      <c r="DK33" s="625"/>
      <c r="DL33" s="631">
        <v>3868535</v>
      </c>
      <c r="DM33" s="624"/>
      <c r="DN33" s="624"/>
      <c r="DO33" s="624"/>
      <c r="DP33" s="624"/>
      <c r="DQ33" s="624"/>
      <c r="DR33" s="624"/>
      <c r="DS33" s="624"/>
      <c r="DT33" s="624"/>
      <c r="DU33" s="624"/>
      <c r="DV33" s="625"/>
      <c r="DW33" s="628">
        <v>44.5</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597148</v>
      </c>
      <c r="S34" s="626"/>
      <c r="T34" s="626"/>
      <c r="U34" s="626"/>
      <c r="V34" s="626"/>
      <c r="W34" s="626"/>
      <c r="X34" s="626"/>
      <c r="Y34" s="627"/>
      <c r="Z34" s="685">
        <v>4</v>
      </c>
      <c r="AA34" s="685"/>
      <c r="AB34" s="685"/>
      <c r="AC34" s="685"/>
      <c r="AD34" s="686">
        <v>6398</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1990322</v>
      </c>
      <c r="CS34" s="626"/>
      <c r="CT34" s="626"/>
      <c r="CU34" s="626"/>
      <c r="CV34" s="626"/>
      <c r="CW34" s="626"/>
      <c r="CX34" s="626"/>
      <c r="CY34" s="627"/>
      <c r="CZ34" s="628">
        <v>13.4</v>
      </c>
      <c r="DA34" s="657"/>
      <c r="DB34" s="657"/>
      <c r="DC34" s="658"/>
      <c r="DD34" s="631">
        <v>1584538</v>
      </c>
      <c r="DE34" s="626"/>
      <c r="DF34" s="626"/>
      <c r="DG34" s="626"/>
      <c r="DH34" s="626"/>
      <c r="DI34" s="626"/>
      <c r="DJ34" s="626"/>
      <c r="DK34" s="627"/>
      <c r="DL34" s="631">
        <v>1204606</v>
      </c>
      <c r="DM34" s="626"/>
      <c r="DN34" s="626"/>
      <c r="DO34" s="626"/>
      <c r="DP34" s="626"/>
      <c r="DQ34" s="626"/>
      <c r="DR34" s="626"/>
      <c r="DS34" s="626"/>
      <c r="DT34" s="626"/>
      <c r="DU34" s="626"/>
      <c r="DV34" s="627"/>
      <c r="DW34" s="628">
        <v>13.8</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1058019</v>
      </c>
      <c r="S35" s="626"/>
      <c r="T35" s="626"/>
      <c r="U35" s="626"/>
      <c r="V35" s="626"/>
      <c r="W35" s="626"/>
      <c r="X35" s="626"/>
      <c r="Y35" s="627"/>
      <c r="Z35" s="685">
        <v>7.1</v>
      </c>
      <c r="AA35" s="685"/>
      <c r="AB35" s="685"/>
      <c r="AC35" s="685"/>
      <c r="AD35" s="686" t="s">
        <v>181</v>
      </c>
      <c r="AE35" s="686"/>
      <c r="AF35" s="686"/>
      <c r="AG35" s="686"/>
      <c r="AH35" s="686"/>
      <c r="AI35" s="686"/>
      <c r="AJ35" s="686"/>
      <c r="AK35" s="686"/>
      <c r="AL35" s="628" t="s">
        <v>175</v>
      </c>
      <c r="AM35" s="629"/>
      <c r="AN35" s="629"/>
      <c r="AO35" s="687"/>
      <c r="AP35" s="234"/>
      <c r="AQ35" s="691" t="s">
        <v>325</v>
      </c>
      <c r="AR35" s="692"/>
      <c r="AS35" s="692"/>
      <c r="AT35" s="692"/>
      <c r="AU35" s="692"/>
      <c r="AV35" s="692"/>
      <c r="AW35" s="692"/>
      <c r="AX35" s="692"/>
      <c r="AY35" s="693"/>
      <c r="AZ35" s="688">
        <v>2377334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131156</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829185</v>
      </c>
      <c r="CS35" s="624"/>
      <c r="CT35" s="624"/>
      <c r="CU35" s="624"/>
      <c r="CV35" s="624"/>
      <c r="CW35" s="624"/>
      <c r="CX35" s="624"/>
      <c r="CY35" s="625"/>
      <c r="CZ35" s="628">
        <v>5.6</v>
      </c>
      <c r="DA35" s="657"/>
      <c r="DB35" s="657"/>
      <c r="DC35" s="658"/>
      <c r="DD35" s="631">
        <v>767360</v>
      </c>
      <c r="DE35" s="624"/>
      <c r="DF35" s="624"/>
      <c r="DG35" s="624"/>
      <c r="DH35" s="624"/>
      <c r="DI35" s="624"/>
      <c r="DJ35" s="624"/>
      <c r="DK35" s="625"/>
      <c r="DL35" s="631">
        <v>466774</v>
      </c>
      <c r="DM35" s="624"/>
      <c r="DN35" s="624"/>
      <c r="DO35" s="624"/>
      <c r="DP35" s="624"/>
      <c r="DQ35" s="624"/>
      <c r="DR35" s="624"/>
      <c r="DS35" s="624"/>
      <c r="DT35" s="624"/>
      <c r="DU35" s="624"/>
      <c r="DV35" s="625"/>
      <c r="DW35" s="628">
        <v>5.4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243</v>
      </c>
      <c r="S36" s="626"/>
      <c r="T36" s="626"/>
      <c r="U36" s="626"/>
      <c r="V36" s="626"/>
      <c r="W36" s="626"/>
      <c r="X36" s="626"/>
      <c r="Y36" s="627"/>
      <c r="Z36" s="685" t="s">
        <v>237</v>
      </c>
      <c r="AA36" s="685"/>
      <c r="AB36" s="685"/>
      <c r="AC36" s="685"/>
      <c r="AD36" s="686" t="s">
        <v>175</v>
      </c>
      <c r="AE36" s="686"/>
      <c r="AF36" s="686"/>
      <c r="AG36" s="686"/>
      <c r="AH36" s="686"/>
      <c r="AI36" s="686"/>
      <c r="AJ36" s="686"/>
      <c r="AK36" s="686"/>
      <c r="AL36" s="628" t="s">
        <v>237</v>
      </c>
      <c r="AM36" s="629"/>
      <c r="AN36" s="629"/>
      <c r="AO36" s="687"/>
      <c r="AQ36" s="660" t="s">
        <v>329</v>
      </c>
      <c r="AR36" s="661"/>
      <c r="AS36" s="661"/>
      <c r="AT36" s="661"/>
      <c r="AU36" s="661"/>
      <c r="AV36" s="661"/>
      <c r="AW36" s="661"/>
      <c r="AX36" s="661"/>
      <c r="AY36" s="662"/>
      <c r="AZ36" s="623">
        <v>710606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72782</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1496269</v>
      </c>
      <c r="CS36" s="626"/>
      <c r="CT36" s="626"/>
      <c r="CU36" s="626"/>
      <c r="CV36" s="626"/>
      <c r="CW36" s="626"/>
      <c r="CX36" s="626"/>
      <c r="CY36" s="627"/>
      <c r="CZ36" s="628">
        <v>10.1</v>
      </c>
      <c r="DA36" s="657"/>
      <c r="DB36" s="657"/>
      <c r="DC36" s="658"/>
      <c r="DD36" s="631">
        <v>815967</v>
      </c>
      <c r="DE36" s="626"/>
      <c r="DF36" s="626"/>
      <c r="DG36" s="626"/>
      <c r="DH36" s="626"/>
      <c r="DI36" s="626"/>
      <c r="DJ36" s="626"/>
      <c r="DK36" s="627"/>
      <c r="DL36" s="631">
        <v>575843</v>
      </c>
      <c r="DM36" s="626"/>
      <c r="DN36" s="626"/>
      <c r="DO36" s="626"/>
      <c r="DP36" s="626"/>
      <c r="DQ36" s="626"/>
      <c r="DR36" s="626"/>
      <c r="DS36" s="626"/>
      <c r="DT36" s="626"/>
      <c r="DU36" s="626"/>
      <c r="DV36" s="627"/>
      <c r="DW36" s="628">
        <v>6.6</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362919</v>
      </c>
      <c r="S37" s="626"/>
      <c r="T37" s="626"/>
      <c r="U37" s="626"/>
      <c r="V37" s="626"/>
      <c r="W37" s="626"/>
      <c r="X37" s="626"/>
      <c r="Y37" s="627"/>
      <c r="Z37" s="685">
        <v>2.4</v>
      </c>
      <c r="AA37" s="685"/>
      <c r="AB37" s="685"/>
      <c r="AC37" s="685"/>
      <c r="AD37" s="686" t="s">
        <v>175</v>
      </c>
      <c r="AE37" s="686"/>
      <c r="AF37" s="686"/>
      <c r="AG37" s="686"/>
      <c r="AH37" s="686"/>
      <c r="AI37" s="686"/>
      <c r="AJ37" s="686"/>
      <c r="AK37" s="686"/>
      <c r="AL37" s="628" t="s">
        <v>175</v>
      </c>
      <c r="AM37" s="629"/>
      <c r="AN37" s="629"/>
      <c r="AO37" s="687"/>
      <c r="AQ37" s="660" t="s">
        <v>333</v>
      </c>
      <c r="AR37" s="661"/>
      <c r="AS37" s="661"/>
      <c r="AT37" s="661"/>
      <c r="AU37" s="661"/>
      <c r="AV37" s="661"/>
      <c r="AW37" s="661"/>
      <c r="AX37" s="661"/>
      <c r="AY37" s="662"/>
      <c r="AZ37" s="623">
        <v>407268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3555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86601</v>
      </c>
      <c r="CS37" s="624"/>
      <c r="CT37" s="624"/>
      <c r="CU37" s="624"/>
      <c r="CV37" s="624"/>
      <c r="CW37" s="624"/>
      <c r="CX37" s="624"/>
      <c r="CY37" s="625"/>
      <c r="CZ37" s="628">
        <v>0.6</v>
      </c>
      <c r="DA37" s="657"/>
      <c r="DB37" s="657"/>
      <c r="DC37" s="658"/>
      <c r="DD37" s="631">
        <v>86487</v>
      </c>
      <c r="DE37" s="624"/>
      <c r="DF37" s="624"/>
      <c r="DG37" s="624"/>
      <c r="DH37" s="624"/>
      <c r="DI37" s="624"/>
      <c r="DJ37" s="624"/>
      <c r="DK37" s="625"/>
      <c r="DL37" s="631">
        <v>31576</v>
      </c>
      <c r="DM37" s="624"/>
      <c r="DN37" s="624"/>
      <c r="DO37" s="624"/>
      <c r="DP37" s="624"/>
      <c r="DQ37" s="624"/>
      <c r="DR37" s="624"/>
      <c r="DS37" s="624"/>
      <c r="DT37" s="624"/>
      <c r="DU37" s="624"/>
      <c r="DV37" s="625"/>
      <c r="DW37" s="628">
        <v>0.4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14938251</v>
      </c>
      <c r="S38" s="675"/>
      <c r="T38" s="675"/>
      <c r="U38" s="675"/>
      <c r="V38" s="675"/>
      <c r="W38" s="675"/>
      <c r="X38" s="675"/>
      <c r="Y38" s="680"/>
      <c r="Z38" s="681">
        <v>100</v>
      </c>
      <c r="AA38" s="681"/>
      <c r="AB38" s="681"/>
      <c r="AC38" s="681"/>
      <c r="AD38" s="682">
        <v>8339336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24445</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5493</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1938947</v>
      </c>
      <c r="CS38" s="626"/>
      <c r="CT38" s="626"/>
      <c r="CU38" s="626"/>
      <c r="CV38" s="626"/>
      <c r="CW38" s="626"/>
      <c r="CX38" s="626"/>
      <c r="CY38" s="627"/>
      <c r="CZ38" s="628">
        <v>13.1</v>
      </c>
      <c r="DA38" s="657"/>
      <c r="DB38" s="657"/>
      <c r="DC38" s="658"/>
      <c r="DD38" s="631">
        <v>1695001</v>
      </c>
      <c r="DE38" s="626"/>
      <c r="DF38" s="626"/>
      <c r="DG38" s="626"/>
      <c r="DH38" s="626"/>
      <c r="DI38" s="626"/>
      <c r="DJ38" s="626"/>
      <c r="DK38" s="627"/>
      <c r="DL38" s="631">
        <v>1606497</v>
      </c>
      <c r="DM38" s="626"/>
      <c r="DN38" s="626"/>
      <c r="DO38" s="626"/>
      <c r="DP38" s="626"/>
      <c r="DQ38" s="626"/>
      <c r="DR38" s="626"/>
      <c r="DS38" s="626"/>
      <c r="DT38" s="626"/>
      <c r="DU38" s="626"/>
      <c r="DV38" s="627"/>
      <c r="DW38" s="628">
        <v>18.5</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14065</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192520</v>
      </c>
      <c r="CS39" s="624"/>
      <c r="CT39" s="624"/>
      <c r="CU39" s="624"/>
      <c r="CV39" s="624"/>
      <c r="CW39" s="624"/>
      <c r="CX39" s="624"/>
      <c r="CY39" s="625"/>
      <c r="CZ39" s="628">
        <v>1.3</v>
      </c>
      <c r="DA39" s="657"/>
      <c r="DB39" s="657"/>
      <c r="DC39" s="658"/>
      <c r="DD39" s="631">
        <v>4534</v>
      </c>
      <c r="DE39" s="624"/>
      <c r="DF39" s="624"/>
      <c r="DG39" s="624"/>
      <c r="DH39" s="624"/>
      <c r="DI39" s="624"/>
      <c r="DJ39" s="624"/>
      <c r="DK39" s="625"/>
      <c r="DL39" s="631" t="s">
        <v>237</v>
      </c>
      <c r="DM39" s="624"/>
      <c r="DN39" s="624"/>
      <c r="DO39" s="624"/>
      <c r="DP39" s="624"/>
      <c r="DQ39" s="624"/>
      <c r="DR39" s="624"/>
      <c r="DS39" s="624"/>
      <c r="DT39" s="624"/>
      <c r="DU39" s="624"/>
      <c r="DV39" s="625"/>
      <c r="DW39" s="628" t="s">
        <v>175</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329697</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175</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450059</v>
      </c>
      <c r="CS40" s="626"/>
      <c r="CT40" s="626"/>
      <c r="CU40" s="626"/>
      <c r="CV40" s="626"/>
      <c r="CW40" s="626"/>
      <c r="CX40" s="626"/>
      <c r="CY40" s="627"/>
      <c r="CZ40" s="628">
        <v>3</v>
      </c>
      <c r="DA40" s="657"/>
      <c r="DB40" s="657"/>
      <c r="DC40" s="658"/>
      <c r="DD40" s="631">
        <v>18256</v>
      </c>
      <c r="DE40" s="626"/>
      <c r="DF40" s="626"/>
      <c r="DG40" s="626"/>
      <c r="DH40" s="626"/>
      <c r="DI40" s="626"/>
      <c r="DJ40" s="626"/>
      <c r="DK40" s="627"/>
      <c r="DL40" s="631">
        <v>14815</v>
      </c>
      <c r="DM40" s="626"/>
      <c r="DN40" s="626"/>
      <c r="DO40" s="626"/>
      <c r="DP40" s="626"/>
      <c r="DQ40" s="626"/>
      <c r="DR40" s="626"/>
      <c r="DS40" s="626"/>
      <c r="DT40" s="626"/>
      <c r="DU40" s="626"/>
      <c r="DV40" s="627"/>
      <c r="DW40" s="628">
        <v>0.2</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891253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388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175</v>
      </c>
      <c r="DA41" s="657"/>
      <c r="DB41" s="657"/>
      <c r="DC41" s="658"/>
      <c r="DD41" s="631" t="s">
        <v>243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918554</v>
      </c>
      <c r="CS42" s="626"/>
      <c r="CT42" s="626"/>
      <c r="CU42" s="626"/>
      <c r="CV42" s="626"/>
      <c r="CW42" s="626"/>
      <c r="CX42" s="626"/>
      <c r="CY42" s="627"/>
      <c r="CZ42" s="628">
        <v>6.2</v>
      </c>
      <c r="DA42" s="629"/>
      <c r="DB42" s="629"/>
      <c r="DC42" s="630"/>
      <c r="DD42" s="631">
        <v>102443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10790</v>
      </c>
      <c r="CS43" s="624"/>
      <c r="CT43" s="624"/>
      <c r="CU43" s="624"/>
      <c r="CV43" s="624"/>
      <c r="CW43" s="624"/>
      <c r="CX43" s="624"/>
      <c r="CY43" s="625"/>
      <c r="CZ43" s="628">
        <v>0.1</v>
      </c>
      <c r="DA43" s="657"/>
      <c r="DB43" s="657"/>
      <c r="DC43" s="658"/>
      <c r="DD43" s="631">
        <v>1203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918554</v>
      </c>
      <c r="CS44" s="626"/>
      <c r="CT44" s="626"/>
      <c r="CU44" s="626"/>
      <c r="CV44" s="626"/>
      <c r="CW44" s="626"/>
      <c r="CX44" s="626"/>
      <c r="CY44" s="627"/>
      <c r="CZ44" s="628">
        <v>6.2</v>
      </c>
      <c r="DA44" s="629"/>
      <c r="DB44" s="629"/>
      <c r="DC44" s="630"/>
      <c r="DD44" s="631">
        <v>102443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527084</v>
      </c>
      <c r="CS45" s="624"/>
      <c r="CT45" s="624"/>
      <c r="CU45" s="624"/>
      <c r="CV45" s="624"/>
      <c r="CW45" s="624"/>
      <c r="CX45" s="624"/>
      <c r="CY45" s="625"/>
      <c r="CZ45" s="628">
        <v>3.6</v>
      </c>
      <c r="DA45" s="657"/>
      <c r="DB45" s="657"/>
      <c r="DC45" s="658"/>
      <c r="DD45" s="631">
        <v>15398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365942</v>
      </c>
      <c r="CS46" s="626"/>
      <c r="CT46" s="626"/>
      <c r="CU46" s="626"/>
      <c r="CV46" s="626"/>
      <c r="CW46" s="626"/>
      <c r="CX46" s="626"/>
      <c r="CY46" s="627"/>
      <c r="CZ46" s="628">
        <v>2.5</v>
      </c>
      <c r="DA46" s="629"/>
      <c r="DB46" s="629"/>
      <c r="DC46" s="630"/>
      <c r="DD46" s="631">
        <v>86290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t="s">
        <v>237</v>
      </c>
      <c r="CS47" s="624"/>
      <c r="CT47" s="624"/>
      <c r="CU47" s="624"/>
      <c r="CV47" s="624"/>
      <c r="CW47" s="624"/>
      <c r="CX47" s="624"/>
      <c r="CY47" s="625"/>
      <c r="CZ47" s="628" t="s">
        <v>175</v>
      </c>
      <c r="DA47" s="657"/>
      <c r="DB47" s="657"/>
      <c r="DC47" s="658"/>
      <c r="DD47" s="631" t="s">
        <v>175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175</v>
      </c>
      <c r="CS48" s="626"/>
      <c r="CT48" s="626"/>
      <c r="CU48" s="626"/>
      <c r="CV48" s="626"/>
      <c r="CW48" s="626"/>
      <c r="CX48" s="626"/>
      <c r="CY48" s="627"/>
      <c r="CZ48" s="628" t="s">
        <v>175</v>
      </c>
      <c r="DA48" s="629"/>
      <c r="DB48" s="629"/>
      <c r="DC48" s="630"/>
      <c r="DD48" s="631" t="s">
        <v>243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14838975</v>
      </c>
      <c r="CS49" s="639"/>
      <c r="CT49" s="639"/>
      <c r="CU49" s="639"/>
      <c r="CV49" s="639"/>
      <c r="CW49" s="639"/>
      <c r="CX49" s="639"/>
      <c r="CY49" s="640"/>
      <c r="CZ49" s="641">
        <v>100</v>
      </c>
      <c r="DA49" s="642"/>
      <c r="DB49" s="642"/>
      <c r="DC49" s="643"/>
      <c r="DD49" s="644">
        <v>9998350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0qXjf9lVKvP0WGnS3UtQ3paNL4F8QbwrPEl0DTPIN2HhRwAAEhe5+q0RLQNAywFW/e1q5tJJCeyQQekdaZbb5g==" saltValue="h2aqyKN/qD00JsVwrss2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14921</v>
      </c>
      <c r="R7" s="1156"/>
      <c r="S7" s="1156"/>
      <c r="T7" s="1156"/>
      <c r="U7" s="1156"/>
      <c r="V7" s="1156">
        <v>14822</v>
      </c>
      <c r="W7" s="1156"/>
      <c r="X7" s="1156"/>
      <c r="Y7" s="1156"/>
      <c r="Z7" s="1156"/>
      <c r="AA7" s="1156">
        <v>99</v>
      </c>
      <c r="AB7" s="1156"/>
      <c r="AC7" s="1156"/>
      <c r="AD7" s="1156"/>
      <c r="AE7" s="1157"/>
      <c r="AF7" s="1158">
        <v>93</v>
      </c>
      <c r="AG7" s="1159"/>
      <c r="AH7" s="1159"/>
      <c r="AI7" s="1159"/>
      <c r="AJ7" s="1160"/>
      <c r="AK7" s="1142">
        <v>128</v>
      </c>
      <c r="AL7" s="1143"/>
      <c r="AM7" s="1143"/>
      <c r="AN7" s="1143"/>
      <c r="AO7" s="1143"/>
      <c r="AP7" s="1143">
        <v>15984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579</v>
      </c>
      <c r="BS7" s="1146" t="s">
        <v>580</v>
      </c>
      <c r="BT7" s="1147"/>
      <c r="BU7" s="1147"/>
      <c r="BV7" s="1147"/>
      <c r="BW7" s="1147"/>
      <c r="BX7" s="1147"/>
      <c r="BY7" s="1147"/>
      <c r="BZ7" s="1147"/>
      <c r="CA7" s="1147"/>
      <c r="CB7" s="1147"/>
      <c r="CC7" s="1147"/>
      <c r="CD7" s="1147"/>
      <c r="CE7" s="1147"/>
      <c r="CF7" s="1147"/>
      <c r="CG7" s="1148"/>
      <c r="CH7" s="1139">
        <v>-10</v>
      </c>
      <c r="CI7" s="1140"/>
      <c r="CJ7" s="1140"/>
      <c r="CK7" s="1140"/>
      <c r="CL7" s="1141"/>
      <c r="CM7" s="1139">
        <v>314</v>
      </c>
      <c r="CN7" s="1140"/>
      <c r="CO7" s="1140"/>
      <c r="CP7" s="1140"/>
      <c r="CQ7" s="1141"/>
      <c r="CR7" s="1139">
        <v>300</v>
      </c>
      <c r="CS7" s="1140"/>
      <c r="CT7" s="1140"/>
      <c r="CU7" s="1140"/>
      <c r="CV7" s="1141"/>
      <c r="CW7" s="1139" t="s">
        <v>587</v>
      </c>
      <c r="CX7" s="1140"/>
      <c r="CY7" s="1140"/>
      <c r="CZ7" s="1140"/>
      <c r="DA7" s="1141"/>
      <c r="DB7" s="1139" t="s">
        <v>587</v>
      </c>
      <c r="DC7" s="1140"/>
      <c r="DD7" s="1140"/>
      <c r="DE7" s="1140"/>
      <c r="DF7" s="1141"/>
      <c r="DG7" s="1139" t="s">
        <v>587</v>
      </c>
      <c r="DH7" s="1140"/>
      <c r="DI7" s="1140"/>
      <c r="DJ7" s="1140"/>
      <c r="DK7" s="1141"/>
      <c r="DL7" s="1139">
        <v>172</v>
      </c>
      <c r="DM7" s="1140"/>
      <c r="DN7" s="1140"/>
      <c r="DO7" s="1140"/>
      <c r="DP7" s="1141"/>
      <c r="DQ7" s="1139">
        <v>17</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17</v>
      </c>
      <c r="R8" s="1095"/>
      <c r="S8" s="1095"/>
      <c r="T8" s="1095"/>
      <c r="U8" s="1095"/>
      <c r="V8" s="1095">
        <v>17</v>
      </c>
      <c r="W8" s="1095"/>
      <c r="X8" s="1095"/>
      <c r="Y8" s="1095"/>
      <c r="Z8" s="1095"/>
      <c r="AA8" s="1095" t="s">
        <v>571</v>
      </c>
      <c r="AB8" s="1095"/>
      <c r="AC8" s="1095"/>
      <c r="AD8" s="1095"/>
      <c r="AE8" s="1096"/>
      <c r="AF8" s="1070" t="s">
        <v>175</v>
      </c>
      <c r="AG8" s="1071"/>
      <c r="AH8" s="1071"/>
      <c r="AI8" s="1071"/>
      <c r="AJ8" s="1072"/>
      <c r="AK8" s="1137">
        <v>19</v>
      </c>
      <c r="AL8" s="1138"/>
      <c r="AM8" s="1138"/>
      <c r="AN8" s="1138"/>
      <c r="AO8" s="1138"/>
      <c r="AP8" s="1138" t="s">
        <v>587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14938</v>
      </c>
      <c r="R23" s="1120"/>
      <c r="S23" s="1120"/>
      <c r="T23" s="1120"/>
      <c r="U23" s="1120"/>
      <c r="V23" s="1120">
        <v>14839</v>
      </c>
      <c r="W23" s="1120"/>
      <c r="X23" s="1120"/>
      <c r="Y23" s="1120"/>
      <c r="Z23" s="1120"/>
      <c r="AA23" s="1120">
        <v>99</v>
      </c>
      <c r="AB23" s="1120"/>
      <c r="AC23" s="1120"/>
      <c r="AD23" s="1120"/>
      <c r="AE23" s="1121"/>
      <c r="AF23" s="1122">
        <v>93</v>
      </c>
      <c r="AG23" s="1120"/>
      <c r="AH23" s="1120"/>
      <c r="AI23" s="1120"/>
      <c r="AJ23" s="1123"/>
      <c r="AK23" s="1124"/>
      <c r="AL23" s="1125"/>
      <c r="AM23" s="1125"/>
      <c r="AN23" s="1125"/>
      <c r="AO23" s="1125"/>
      <c r="AP23" s="1120">
        <v>15984</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3155</v>
      </c>
      <c r="R28" s="1105"/>
      <c r="S28" s="1105"/>
      <c r="T28" s="1105"/>
      <c r="U28" s="1105"/>
      <c r="V28" s="1105">
        <v>3024</v>
      </c>
      <c r="W28" s="1105"/>
      <c r="X28" s="1105"/>
      <c r="Y28" s="1105"/>
      <c r="Z28" s="1105"/>
      <c r="AA28" s="1105">
        <v>131</v>
      </c>
      <c r="AB28" s="1105"/>
      <c r="AC28" s="1105"/>
      <c r="AD28" s="1105"/>
      <c r="AE28" s="1106"/>
      <c r="AF28" s="1107">
        <v>131</v>
      </c>
      <c r="AG28" s="1105"/>
      <c r="AH28" s="1105"/>
      <c r="AI28" s="1105"/>
      <c r="AJ28" s="1108"/>
      <c r="AK28" s="1109">
        <v>330</v>
      </c>
      <c r="AL28" s="1097"/>
      <c r="AM28" s="1097"/>
      <c r="AN28" s="1097"/>
      <c r="AO28" s="1097"/>
      <c r="AP28" s="1097" t="s">
        <v>570</v>
      </c>
      <c r="AQ28" s="1097"/>
      <c r="AR28" s="1097"/>
      <c r="AS28" s="1097"/>
      <c r="AT28" s="1097"/>
      <c r="AU28" s="1097" t="s">
        <v>587</v>
      </c>
      <c r="AV28" s="1097"/>
      <c r="AW28" s="1097"/>
      <c r="AX28" s="1097"/>
      <c r="AY28" s="1097"/>
      <c r="AZ28" s="1098" t="s">
        <v>587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2813</v>
      </c>
      <c r="R29" s="1095"/>
      <c r="S29" s="1095"/>
      <c r="T29" s="1095"/>
      <c r="U29" s="1095"/>
      <c r="V29" s="1095">
        <v>2762</v>
      </c>
      <c r="W29" s="1095"/>
      <c r="X29" s="1095"/>
      <c r="Y29" s="1095"/>
      <c r="Z29" s="1095"/>
      <c r="AA29" s="1095">
        <v>51</v>
      </c>
      <c r="AB29" s="1095"/>
      <c r="AC29" s="1095"/>
      <c r="AD29" s="1095"/>
      <c r="AE29" s="1096"/>
      <c r="AF29" s="1070">
        <v>51</v>
      </c>
      <c r="AG29" s="1071"/>
      <c r="AH29" s="1071"/>
      <c r="AI29" s="1071"/>
      <c r="AJ29" s="1072"/>
      <c r="AK29" s="1031">
        <v>413</v>
      </c>
      <c r="AL29" s="1022"/>
      <c r="AM29" s="1022"/>
      <c r="AN29" s="1022"/>
      <c r="AO29" s="1022"/>
      <c r="AP29" s="1022" t="s">
        <v>570</v>
      </c>
      <c r="AQ29" s="1022"/>
      <c r="AR29" s="1022"/>
      <c r="AS29" s="1022"/>
      <c r="AT29" s="1022"/>
      <c r="AU29" s="1022" t="s">
        <v>587</v>
      </c>
      <c r="AV29" s="1022"/>
      <c r="AW29" s="1022"/>
      <c r="AX29" s="1022"/>
      <c r="AY29" s="1022"/>
      <c r="AZ29" s="1093" t="s">
        <v>587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223</v>
      </c>
      <c r="R30" s="1095"/>
      <c r="S30" s="1095"/>
      <c r="T30" s="1095"/>
      <c r="U30" s="1095"/>
      <c r="V30" s="1095">
        <v>223</v>
      </c>
      <c r="W30" s="1095"/>
      <c r="X30" s="1095"/>
      <c r="Y30" s="1095"/>
      <c r="Z30" s="1095"/>
      <c r="AA30" s="1095" t="s">
        <v>570</v>
      </c>
      <c r="AB30" s="1095"/>
      <c r="AC30" s="1095"/>
      <c r="AD30" s="1095"/>
      <c r="AE30" s="1096"/>
      <c r="AF30" s="1070" t="s">
        <v>175</v>
      </c>
      <c r="AG30" s="1071"/>
      <c r="AH30" s="1071"/>
      <c r="AI30" s="1071"/>
      <c r="AJ30" s="1072"/>
      <c r="AK30" s="1031">
        <v>14</v>
      </c>
      <c r="AL30" s="1022"/>
      <c r="AM30" s="1022"/>
      <c r="AN30" s="1022"/>
      <c r="AO30" s="1022"/>
      <c r="AP30" s="1022" t="s">
        <v>570</v>
      </c>
      <c r="AQ30" s="1022"/>
      <c r="AR30" s="1022"/>
      <c r="AS30" s="1022"/>
      <c r="AT30" s="1022"/>
      <c r="AU30" s="1022" t="s">
        <v>587</v>
      </c>
      <c r="AV30" s="1022"/>
      <c r="AW30" s="1022"/>
      <c r="AX30" s="1022"/>
      <c r="AY30" s="1022"/>
      <c r="AZ30" s="1093" t="s">
        <v>587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725</v>
      </c>
      <c r="R31" s="1095"/>
      <c r="S31" s="1095"/>
      <c r="T31" s="1095"/>
      <c r="U31" s="1095"/>
      <c r="V31" s="1095">
        <v>724</v>
      </c>
      <c r="W31" s="1095"/>
      <c r="X31" s="1095"/>
      <c r="Y31" s="1095"/>
      <c r="Z31" s="1095"/>
      <c r="AA31" s="1095">
        <v>1</v>
      </c>
      <c r="AB31" s="1095"/>
      <c r="AC31" s="1095"/>
      <c r="AD31" s="1095"/>
      <c r="AE31" s="1096"/>
      <c r="AF31" s="1070">
        <v>1</v>
      </c>
      <c r="AG31" s="1071"/>
      <c r="AH31" s="1071"/>
      <c r="AI31" s="1071"/>
      <c r="AJ31" s="1072"/>
      <c r="AK31" s="1031">
        <v>469</v>
      </c>
      <c r="AL31" s="1022"/>
      <c r="AM31" s="1022"/>
      <c r="AN31" s="1022"/>
      <c r="AO31" s="1022"/>
      <c r="AP31" s="1022" t="s">
        <v>570</v>
      </c>
      <c r="AQ31" s="1022"/>
      <c r="AR31" s="1022"/>
      <c r="AS31" s="1022"/>
      <c r="AT31" s="1022"/>
      <c r="AU31" s="1022" t="s">
        <v>587</v>
      </c>
      <c r="AV31" s="1022"/>
      <c r="AW31" s="1022"/>
      <c r="AX31" s="1022"/>
      <c r="AY31" s="1022"/>
      <c r="AZ31" s="1093" t="s">
        <v>587</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608</v>
      </c>
      <c r="R32" s="1095"/>
      <c r="S32" s="1095"/>
      <c r="T32" s="1095"/>
      <c r="U32" s="1095"/>
      <c r="V32" s="1095">
        <v>556</v>
      </c>
      <c r="W32" s="1095"/>
      <c r="X32" s="1095"/>
      <c r="Y32" s="1095"/>
      <c r="Z32" s="1095"/>
      <c r="AA32" s="1095" t="s">
        <v>571</v>
      </c>
      <c r="AB32" s="1095"/>
      <c r="AC32" s="1095"/>
      <c r="AD32" s="1095"/>
      <c r="AE32" s="1096"/>
      <c r="AF32" s="1070">
        <v>100</v>
      </c>
      <c r="AG32" s="1071"/>
      <c r="AH32" s="1071"/>
      <c r="AI32" s="1071"/>
      <c r="AJ32" s="1072"/>
      <c r="AK32" s="1031">
        <v>7</v>
      </c>
      <c r="AL32" s="1022"/>
      <c r="AM32" s="1022"/>
      <c r="AN32" s="1022"/>
      <c r="AO32" s="1022"/>
      <c r="AP32" s="1022">
        <v>3622</v>
      </c>
      <c r="AQ32" s="1022"/>
      <c r="AR32" s="1022"/>
      <c r="AS32" s="1022"/>
      <c r="AT32" s="1022"/>
      <c r="AU32" s="1022">
        <v>54</v>
      </c>
      <c r="AV32" s="1022"/>
      <c r="AW32" s="1022"/>
      <c r="AX32" s="1022"/>
      <c r="AY32" s="1022"/>
      <c r="AZ32" s="1093" t="s">
        <v>587</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55</v>
      </c>
      <c r="R33" s="1095"/>
      <c r="S33" s="1095"/>
      <c r="T33" s="1095"/>
      <c r="U33" s="1095"/>
      <c r="V33" s="1095">
        <v>58</v>
      </c>
      <c r="W33" s="1095"/>
      <c r="X33" s="1095"/>
      <c r="Y33" s="1095"/>
      <c r="Z33" s="1095"/>
      <c r="AA33" s="1095" t="s">
        <v>571</v>
      </c>
      <c r="AB33" s="1095"/>
      <c r="AC33" s="1095"/>
      <c r="AD33" s="1095"/>
      <c r="AE33" s="1096"/>
      <c r="AF33" s="1070" t="s">
        <v>406</v>
      </c>
      <c r="AG33" s="1071"/>
      <c r="AH33" s="1071"/>
      <c r="AI33" s="1071"/>
      <c r="AJ33" s="1072"/>
      <c r="AK33" s="1031">
        <v>24</v>
      </c>
      <c r="AL33" s="1022"/>
      <c r="AM33" s="1022"/>
      <c r="AN33" s="1022"/>
      <c r="AO33" s="1022"/>
      <c r="AP33" s="1022">
        <v>234</v>
      </c>
      <c r="AQ33" s="1022"/>
      <c r="AR33" s="1022"/>
      <c r="AS33" s="1022"/>
      <c r="AT33" s="1022"/>
      <c r="AU33" s="1022">
        <v>204</v>
      </c>
      <c r="AV33" s="1022"/>
      <c r="AW33" s="1022"/>
      <c r="AX33" s="1022"/>
      <c r="AY33" s="1022"/>
      <c r="AZ33" s="1093" t="s">
        <v>587</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407</v>
      </c>
      <c r="C34" s="1089"/>
      <c r="D34" s="1089"/>
      <c r="E34" s="1089"/>
      <c r="F34" s="1089"/>
      <c r="G34" s="1089"/>
      <c r="H34" s="1089"/>
      <c r="I34" s="1089"/>
      <c r="J34" s="1089"/>
      <c r="K34" s="1089"/>
      <c r="L34" s="1089"/>
      <c r="M34" s="1089"/>
      <c r="N34" s="1089"/>
      <c r="O34" s="1089"/>
      <c r="P34" s="1090"/>
      <c r="Q34" s="1094">
        <v>1550</v>
      </c>
      <c r="R34" s="1095"/>
      <c r="S34" s="1095"/>
      <c r="T34" s="1095"/>
      <c r="U34" s="1095"/>
      <c r="V34" s="1095">
        <v>1499</v>
      </c>
      <c r="W34" s="1095"/>
      <c r="X34" s="1095"/>
      <c r="Y34" s="1095"/>
      <c r="Z34" s="1095"/>
      <c r="AA34" s="1095" t="s">
        <v>571</v>
      </c>
      <c r="AB34" s="1095"/>
      <c r="AC34" s="1095"/>
      <c r="AD34" s="1095"/>
      <c r="AE34" s="1096"/>
      <c r="AF34" s="1070">
        <v>432</v>
      </c>
      <c r="AG34" s="1071"/>
      <c r="AH34" s="1071"/>
      <c r="AI34" s="1071"/>
      <c r="AJ34" s="1072"/>
      <c r="AK34" s="1031">
        <v>407</v>
      </c>
      <c r="AL34" s="1022"/>
      <c r="AM34" s="1022"/>
      <c r="AN34" s="1022"/>
      <c r="AO34" s="1022"/>
      <c r="AP34" s="1022">
        <v>304</v>
      </c>
      <c r="AQ34" s="1022"/>
      <c r="AR34" s="1022"/>
      <c r="AS34" s="1022"/>
      <c r="AT34" s="1022"/>
      <c r="AU34" s="1022">
        <v>180</v>
      </c>
      <c r="AV34" s="1022"/>
      <c r="AW34" s="1022"/>
      <c r="AX34" s="1022"/>
      <c r="AY34" s="1022"/>
      <c r="AZ34" s="1093" t="s">
        <v>587</v>
      </c>
      <c r="BA34" s="1093"/>
      <c r="BB34" s="1093"/>
      <c r="BC34" s="1093"/>
      <c r="BD34" s="1093"/>
      <c r="BE34" s="1083" t="s">
        <v>404</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408</v>
      </c>
      <c r="C35" s="1089"/>
      <c r="D35" s="1089"/>
      <c r="E35" s="1089"/>
      <c r="F35" s="1089"/>
      <c r="G35" s="1089"/>
      <c r="H35" s="1089"/>
      <c r="I35" s="1089"/>
      <c r="J35" s="1089"/>
      <c r="K35" s="1089"/>
      <c r="L35" s="1089"/>
      <c r="M35" s="1089"/>
      <c r="N35" s="1089"/>
      <c r="O35" s="1089"/>
      <c r="P35" s="1090"/>
      <c r="Q35" s="1094">
        <v>1648</v>
      </c>
      <c r="R35" s="1095"/>
      <c r="S35" s="1095"/>
      <c r="T35" s="1095"/>
      <c r="U35" s="1095"/>
      <c r="V35" s="1095">
        <v>1648</v>
      </c>
      <c r="W35" s="1095"/>
      <c r="X35" s="1095"/>
      <c r="Y35" s="1095"/>
      <c r="Z35" s="1095"/>
      <c r="AA35" s="1095" t="s">
        <v>570</v>
      </c>
      <c r="AB35" s="1095"/>
      <c r="AC35" s="1095"/>
      <c r="AD35" s="1095"/>
      <c r="AE35" s="1096"/>
      <c r="AF35" s="1070" t="s">
        <v>175</v>
      </c>
      <c r="AG35" s="1071"/>
      <c r="AH35" s="1071"/>
      <c r="AI35" s="1071"/>
      <c r="AJ35" s="1072"/>
      <c r="AK35" s="1031">
        <v>711</v>
      </c>
      <c r="AL35" s="1022"/>
      <c r="AM35" s="1022"/>
      <c r="AN35" s="1022"/>
      <c r="AO35" s="1022"/>
      <c r="AP35" s="1022">
        <v>11329</v>
      </c>
      <c r="AQ35" s="1022"/>
      <c r="AR35" s="1022"/>
      <c r="AS35" s="1022"/>
      <c r="AT35" s="1022"/>
      <c r="AU35" s="1022">
        <v>8428</v>
      </c>
      <c r="AV35" s="1022"/>
      <c r="AW35" s="1022"/>
      <c r="AX35" s="1022"/>
      <c r="AY35" s="1022"/>
      <c r="AZ35" s="1093" t="s">
        <v>587</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715</v>
      </c>
      <c r="AG63" s="1010"/>
      <c r="AH63" s="1010"/>
      <c r="AI63" s="1010"/>
      <c r="AJ63" s="1081"/>
      <c r="AK63" s="1082"/>
      <c r="AL63" s="1014"/>
      <c r="AM63" s="1014"/>
      <c r="AN63" s="1014"/>
      <c r="AO63" s="1014"/>
      <c r="AP63" s="1010">
        <v>15489</v>
      </c>
      <c r="AQ63" s="1010"/>
      <c r="AR63" s="1010"/>
      <c r="AS63" s="1010"/>
      <c r="AT63" s="1010"/>
      <c r="AU63" s="1010">
        <v>8866</v>
      </c>
      <c r="AV63" s="1010"/>
      <c r="AW63" s="1010"/>
      <c r="AX63" s="1010"/>
      <c r="AY63" s="1010"/>
      <c r="AZ63" s="1076"/>
      <c r="BA63" s="1076"/>
      <c r="BB63" s="1076"/>
      <c r="BC63" s="1076"/>
      <c r="BD63" s="1076"/>
      <c r="BE63" s="1011"/>
      <c r="BF63" s="1011"/>
      <c r="BG63" s="1011"/>
      <c r="BH63" s="1011"/>
      <c r="BI63" s="1012"/>
      <c r="BJ63" s="1077" t="s">
        <v>175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414</v>
      </c>
      <c r="R66" s="1053"/>
      <c r="S66" s="1053"/>
      <c r="T66" s="1053"/>
      <c r="U66" s="1054"/>
      <c r="V66" s="1052" t="s">
        <v>415</v>
      </c>
      <c r="W66" s="1053"/>
      <c r="X66" s="1053"/>
      <c r="Y66" s="1053"/>
      <c r="Z66" s="1054"/>
      <c r="AA66" s="1052" t="s">
        <v>416</v>
      </c>
      <c r="AB66" s="1053"/>
      <c r="AC66" s="1053"/>
      <c r="AD66" s="1053"/>
      <c r="AE66" s="1054"/>
      <c r="AF66" s="1058" t="s">
        <v>394</v>
      </c>
      <c r="AG66" s="1059"/>
      <c r="AH66" s="1059"/>
      <c r="AI66" s="1059"/>
      <c r="AJ66" s="1060"/>
      <c r="AK66" s="1052" t="s">
        <v>395</v>
      </c>
      <c r="AL66" s="1047"/>
      <c r="AM66" s="1047"/>
      <c r="AN66" s="1047"/>
      <c r="AO66" s="1048"/>
      <c r="AP66" s="1052" t="s">
        <v>417</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572</v>
      </c>
      <c r="C68" s="1037"/>
      <c r="D68" s="1037"/>
      <c r="E68" s="1037"/>
      <c r="F68" s="1037"/>
      <c r="G68" s="1037"/>
      <c r="H68" s="1037"/>
      <c r="I68" s="1037"/>
      <c r="J68" s="1037"/>
      <c r="K68" s="1037"/>
      <c r="L68" s="1037"/>
      <c r="M68" s="1037"/>
      <c r="N68" s="1037"/>
      <c r="O68" s="1037"/>
      <c r="P68" s="1038"/>
      <c r="Q68" s="1039">
        <v>18</v>
      </c>
      <c r="R68" s="1033"/>
      <c r="S68" s="1033"/>
      <c r="T68" s="1033"/>
      <c r="U68" s="1033"/>
      <c r="V68" s="1033">
        <v>16</v>
      </c>
      <c r="W68" s="1033"/>
      <c r="X68" s="1033"/>
      <c r="Y68" s="1033"/>
      <c r="Z68" s="1033"/>
      <c r="AA68" s="1033">
        <v>2</v>
      </c>
      <c r="AB68" s="1033"/>
      <c r="AC68" s="1033"/>
      <c r="AD68" s="1033"/>
      <c r="AE68" s="1033"/>
      <c r="AF68" s="1033">
        <v>2</v>
      </c>
      <c r="AG68" s="1033"/>
      <c r="AH68" s="1033"/>
      <c r="AI68" s="1033"/>
      <c r="AJ68" s="1033"/>
      <c r="AK68" s="1033" t="s">
        <v>576</v>
      </c>
      <c r="AL68" s="1033"/>
      <c r="AM68" s="1033"/>
      <c r="AN68" s="1033"/>
      <c r="AO68" s="1033"/>
      <c r="AP68" s="1033" t="s">
        <v>576</v>
      </c>
      <c r="AQ68" s="1033"/>
      <c r="AR68" s="1033"/>
      <c r="AS68" s="1033"/>
      <c r="AT68" s="1033"/>
      <c r="AU68" s="1033" t="s">
        <v>587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573</v>
      </c>
      <c r="C69" s="1026"/>
      <c r="D69" s="1026"/>
      <c r="E69" s="1026"/>
      <c r="F69" s="1026"/>
      <c r="G69" s="1026"/>
      <c r="H69" s="1026"/>
      <c r="I69" s="1026"/>
      <c r="J69" s="1026"/>
      <c r="K69" s="1026"/>
      <c r="L69" s="1026"/>
      <c r="M69" s="1026"/>
      <c r="N69" s="1026"/>
      <c r="O69" s="1026"/>
      <c r="P69" s="1027"/>
      <c r="Q69" s="1028">
        <v>88</v>
      </c>
      <c r="R69" s="1022"/>
      <c r="S69" s="1022"/>
      <c r="T69" s="1022"/>
      <c r="U69" s="1022"/>
      <c r="V69" s="1022">
        <v>41</v>
      </c>
      <c r="W69" s="1022"/>
      <c r="X69" s="1022"/>
      <c r="Y69" s="1022"/>
      <c r="Z69" s="1022"/>
      <c r="AA69" s="1022">
        <v>47</v>
      </c>
      <c r="AB69" s="1022"/>
      <c r="AC69" s="1022"/>
      <c r="AD69" s="1022"/>
      <c r="AE69" s="1022"/>
      <c r="AF69" s="1022">
        <v>47</v>
      </c>
      <c r="AG69" s="1022"/>
      <c r="AH69" s="1022"/>
      <c r="AI69" s="1022"/>
      <c r="AJ69" s="1022"/>
      <c r="AK69" s="1022" t="s">
        <v>577</v>
      </c>
      <c r="AL69" s="1022"/>
      <c r="AM69" s="1022"/>
      <c r="AN69" s="1022"/>
      <c r="AO69" s="1022"/>
      <c r="AP69" s="1022" t="s">
        <v>576</v>
      </c>
      <c r="AQ69" s="1022"/>
      <c r="AR69" s="1022"/>
      <c r="AS69" s="1022"/>
      <c r="AT69" s="1022"/>
      <c r="AU69" s="1022" t="s">
        <v>587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530</v>
      </c>
      <c r="R70" s="1022"/>
      <c r="S70" s="1022"/>
      <c r="T70" s="1022"/>
      <c r="U70" s="1022"/>
      <c r="V70" s="1022">
        <v>549</v>
      </c>
      <c r="W70" s="1022"/>
      <c r="X70" s="1022"/>
      <c r="Y70" s="1022"/>
      <c r="Z70" s="1022"/>
      <c r="AA70" s="1022">
        <v>1</v>
      </c>
      <c r="AB70" s="1022"/>
      <c r="AC70" s="1022"/>
      <c r="AD70" s="1022"/>
      <c r="AE70" s="1022"/>
      <c r="AF70" s="1022">
        <v>1</v>
      </c>
      <c r="AG70" s="1022"/>
      <c r="AH70" s="1022"/>
      <c r="AI70" s="1022"/>
      <c r="AJ70" s="1022"/>
      <c r="AK70" s="1022" t="s">
        <v>578</v>
      </c>
      <c r="AL70" s="1022"/>
      <c r="AM70" s="1022"/>
      <c r="AN70" s="1022"/>
      <c r="AO70" s="1022"/>
      <c r="AP70" s="1022" t="s">
        <v>576</v>
      </c>
      <c r="AQ70" s="1022"/>
      <c r="AR70" s="1022"/>
      <c r="AS70" s="1022"/>
      <c r="AT70" s="1022"/>
      <c r="AU70" s="1022" t="s">
        <v>587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575</v>
      </c>
      <c r="C71" s="1026"/>
      <c r="D71" s="1026"/>
      <c r="E71" s="1026"/>
      <c r="F71" s="1026"/>
      <c r="G71" s="1026"/>
      <c r="H71" s="1026"/>
      <c r="I71" s="1026"/>
      <c r="J71" s="1026"/>
      <c r="K71" s="1026"/>
      <c r="L71" s="1026"/>
      <c r="M71" s="1026"/>
      <c r="N71" s="1026"/>
      <c r="O71" s="1026"/>
      <c r="P71" s="1027"/>
      <c r="Q71" s="1028">
        <v>455</v>
      </c>
      <c r="R71" s="1022"/>
      <c r="S71" s="1022"/>
      <c r="T71" s="1022"/>
      <c r="U71" s="1022"/>
      <c r="V71" s="1022">
        <v>482</v>
      </c>
      <c r="W71" s="1022"/>
      <c r="X71" s="1022"/>
      <c r="Y71" s="1022"/>
      <c r="Z71" s="1022"/>
      <c r="AA71" s="1022">
        <v>-27</v>
      </c>
      <c r="AB71" s="1022"/>
      <c r="AC71" s="1022"/>
      <c r="AD71" s="1022"/>
      <c r="AE71" s="1022"/>
      <c r="AF71" s="1022">
        <v>1000</v>
      </c>
      <c r="AG71" s="1022"/>
      <c r="AH71" s="1022"/>
      <c r="AI71" s="1022"/>
      <c r="AJ71" s="1022"/>
      <c r="AK71" s="1022" t="s">
        <v>576</v>
      </c>
      <c r="AL71" s="1022"/>
      <c r="AM71" s="1022"/>
      <c r="AN71" s="1022"/>
      <c r="AO71" s="1022"/>
      <c r="AP71" s="1022">
        <v>6018</v>
      </c>
      <c r="AQ71" s="1022"/>
      <c r="AR71" s="1022"/>
      <c r="AS71" s="1022"/>
      <c r="AT71" s="1022"/>
      <c r="AU71" s="1022" t="s">
        <v>587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1050</v>
      </c>
      <c r="AG88" s="1010"/>
      <c r="AH88" s="1010"/>
      <c r="AI88" s="1010"/>
      <c r="AJ88" s="1010"/>
      <c r="AK88" s="1014"/>
      <c r="AL88" s="1014"/>
      <c r="AM88" s="1014"/>
      <c r="AN88" s="1014"/>
      <c r="AO88" s="1014"/>
      <c r="AP88" s="1010">
        <v>6018</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305</v>
      </c>
      <c r="AG109" s="945"/>
      <c r="AH109" s="945"/>
      <c r="AI109" s="945"/>
      <c r="AJ109" s="946"/>
      <c r="AK109" s="947" t="s">
        <v>304</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305</v>
      </c>
      <c r="BW109" s="945"/>
      <c r="BX109" s="945"/>
      <c r="BY109" s="945"/>
      <c r="BZ109" s="946"/>
      <c r="CA109" s="947" t="s">
        <v>304</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305</v>
      </c>
      <c r="DM109" s="945"/>
      <c r="DN109" s="945"/>
      <c r="DO109" s="945"/>
      <c r="DP109" s="946"/>
      <c r="DQ109" s="947" t="s">
        <v>304</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2099224</v>
      </c>
      <c r="AB110" s="938"/>
      <c r="AC110" s="938"/>
      <c r="AD110" s="938"/>
      <c r="AE110" s="939"/>
      <c r="AF110" s="940">
        <v>2081325</v>
      </c>
      <c r="AG110" s="938"/>
      <c r="AH110" s="938"/>
      <c r="AI110" s="938"/>
      <c r="AJ110" s="939"/>
      <c r="AK110" s="940">
        <v>2005328</v>
      </c>
      <c r="AL110" s="938"/>
      <c r="AM110" s="938"/>
      <c r="AN110" s="938"/>
      <c r="AO110" s="939"/>
      <c r="AP110" s="941">
        <v>28.9</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17694860</v>
      </c>
      <c r="BR110" s="885"/>
      <c r="BS110" s="885"/>
      <c r="BT110" s="885"/>
      <c r="BU110" s="885"/>
      <c r="BV110" s="885">
        <v>16850427</v>
      </c>
      <c r="BW110" s="885"/>
      <c r="BX110" s="885"/>
      <c r="BY110" s="885"/>
      <c r="BZ110" s="885"/>
      <c r="CA110" s="885">
        <v>15983529</v>
      </c>
      <c r="CB110" s="885"/>
      <c r="CC110" s="885"/>
      <c r="CD110" s="885"/>
      <c r="CE110" s="885"/>
      <c r="CF110" s="909">
        <v>230.1</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175</v>
      </c>
      <c r="DH110" s="885"/>
      <c r="DI110" s="885"/>
      <c r="DJ110" s="885"/>
      <c r="DK110" s="885"/>
      <c r="DL110" s="885" t="s">
        <v>175</v>
      </c>
      <c r="DM110" s="885"/>
      <c r="DN110" s="885"/>
      <c r="DO110" s="885"/>
      <c r="DP110" s="885"/>
      <c r="DQ110" s="885" t="s">
        <v>406</v>
      </c>
      <c r="DR110" s="885"/>
      <c r="DS110" s="885"/>
      <c r="DT110" s="885"/>
      <c r="DU110" s="885"/>
      <c r="DV110" s="886" t="s">
        <v>175</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175</v>
      </c>
      <c r="AB111" s="966"/>
      <c r="AC111" s="966"/>
      <c r="AD111" s="966"/>
      <c r="AE111" s="967"/>
      <c r="AF111" s="968" t="s">
        <v>175</v>
      </c>
      <c r="AG111" s="966"/>
      <c r="AH111" s="966"/>
      <c r="AI111" s="966"/>
      <c r="AJ111" s="967"/>
      <c r="AK111" s="968" t="s">
        <v>175</v>
      </c>
      <c r="AL111" s="966"/>
      <c r="AM111" s="966"/>
      <c r="AN111" s="966"/>
      <c r="AO111" s="967"/>
      <c r="AP111" s="969" t="s">
        <v>175</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v>71357</v>
      </c>
      <c r="BR111" s="857"/>
      <c r="BS111" s="857"/>
      <c r="BT111" s="857"/>
      <c r="BU111" s="857"/>
      <c r="BV111" s="857">
        <v>44694</v>
      </c>
      <c r="BW111" s="857"/>
      <c r="BX111" s="857"/>
      <c r="BY111" s="857"/>
      <c r="BZ111" s="857"/>
      <c r="CA111" s="857">
        <v>15414</v>
      </c>
      <c r="CB111" s="857"/>
      <c r="CC111" s="857"/>
      <c r="CD111" s="857"/>
      <c r="CE111" s="857"/>
      <c r="CF111" s="918">
        <v>0.2</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175</v>
      </c>
      <c r="DH111" s="857"/>
      <c r="DI111" s="857"/>
      <c r="DJ111" s="857"/>
      <c r="DK111" s="857"/>
      <c r="DL111" s="857" t="s">
        <v>175</v>
      </c>
      <c r="DM111" s="857"/>
      <c r="DN111" s="857"/>
      <c r="DO111" s="857"/>
      <c r="DP111" s="857"/>
      <c r="DQ111" s="857" t="s">
        <v>175</v>
      </c>
      <c r="DR111" s="857"/>
      <c r="DS111" s="857"/>
      <c r="DT111" s="857"/>
      <c r="DU111" s="857"/>
      <c r="DV111" s="834" t="s">
        <v>175</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175</v>
      </c>
      <c r="AB112" s="820"/>
      <c r="AC112" s="820"/>
      <c r="AD112" s="820"/>
      <c r="AE112" s="821"/>
      <c r="AF112" s="822" t="s">
        <v>175</v>
      </c>
      <c r="AG112" s="820"/>
      <c r="AH112" s="820"/>
      <c r="AI112" s="820"/>
      <c r="AJ112" s="821"/>
      <c r="AK112" s="822" t="s">
        <v>175</v>
      </c>
      <c r="AL112" s="820"/>
      <c r="AM112" s="820"/>
      <c r="AN112" s="820"/>
      <c r="AO112" s="821"/>
      <c r="AP112" s="867" t="s">
        <v>175</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9566281</v>
      </c>
      <c r="BR112" s="857"/>
      <c r="BS112" s="857"/>
      <c r="BT112" s="857"/>
      <c r="BU112" s="857"/>
      <c r="BV112" s="857">
        <v>9253582</v>
      </c>
      <c r="BW112" s="857"/>
      <c r="BX112" s="857"/>
      <c r="BY112" s="857"/>
      <c r="BZ112" s="857"/>
      <c r="CA112" s="857">
        <v>8867374</v>
      </c>
      <c r="CB112" s="857"/>
      <c r="CC112" s="857"/>
      <c r="CD112" s="857"/>
      <c r="CE112" s="857"/>
      <c r="CF112" s="918">
        <v>127.7</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175</v>
      </c>
      <c r="DH112" s="857"/>
      <c r="DI112" s="857"/>
      <c r="DJ112" s="857"/>
      <c r="DK112" s="857"/>
      <c r="DL112" s="857" t="s">
        <v>175</v>
      </c>
      <c r="DM112" s="857"/>
      <c r="DN112" s="857"/>
      <c r="DO112" s="857"/>
      <c r="DP112" s="857"/>
      <c r="DQ112" s="857" t="s">
        <v>406</v>
      </c>
      <c r="DR112" s="857"/>
      <c r="DS112" s="857"/>
      <c r="DT112" s="857"/>
      <c r="DU112" s="857"/>
      <c r="DV112" s="834" t="s">
        <v>406</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693217</v>
      </c>
      <c r="AB113" s="966"/>
      <c r="AC113" s="966"/>
      <c r="AD113" s="966"/>
      <c r="AE113" s="967"/>
      <c r="AF113" s="968">
        <v>703792</v>
      </c>
      <c r="AG113" s="966"/>
      <c r="AH113" s="966"/>
      <c r="AI113" s="966"/>
      <c r="AJ113" s="967"/>
      <c r="AK113" s="968">
        <v>710506</v>
      </c>
      <c r="AL113" s="966"/>
      <c r="AM113" s="966"/>
      <c r="AN113" s="966"/>
      <c r="AO113" s="967"/>
      <c r="AP113" s="969">
        <v>10.199999999999999</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t="s">
        <v>175</v>
      </c>
      <c r="BR113" s="857"/>
      <c r="BS113" s="857"/>
      <c r="BT113" s="857"/>
      <c r="BU113" s="857"/>
      <c r="BV113" s="857" t="s">
        <v>175</v>
      </c>
      <c r="BW113" s="857"/>
      <c r="BX113" s="857"/>
      <c r="BY113" s="857"/>
      <c r="BZ113" s="857"/>
      <c r="CA113" s="857" t="s">
        <v>175</v>
      </c>
      <c r="CB113" s="857"/>
      <c r="CC113" s="857"/>
      <c r="CD113" s="857"/>
      <c r="CE113" s="857"/>
      <c r="CF113" s="918" t="s">
        <v>406</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406</v>
      </c>
      <c r="DH113" s="820"/>
      <c r="DI113" s="820"/>
      <c r="DJ113" s="820"/>
      <c r="DK113" s="821"/>
      <c r="DL113" s="822" t="s">
        <v>175</v>
      </c>
      <c r="DM113" s="820"/>
      <c r="DN113" s="820"/>
      <c r="DO113" s="820"/>
      <c r="DP113" s="821"/>
      <c r="DQ113" s="822" t="s">
        <v>175</v>
      </c>
      <c r="DR113" s="820"/>
      <c r="DS113" s="820"/>
      <c r="DT113" s="820"/>
      <c r="DU113" s="821"/>
      <c r="DV113" s="867" t="s">
        <v>175</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175</v>
      </c>
      <c r="AB114" s="820"/>
      <c r="AC114" s="820"/>
      <c r="AD114" s="820"/>
      <c r="AE114" s="821"/>
      <c r="AF114" s="822" t="s">
        <v>175</v>
      </c>
      <c r="AG114" s="820"/>
      <c r="AH114" s="820"/>
      <c r="AI114" s="820"/>
      <c r="AJ114" s="821"/>
      <c r="AK114" s="822" t="s">
        <v>406</v>
      </c>
      <c r="AL114" s="820"/>
      <c r="AM114" s="820"/>
      <c r="AN114" s="820"/>
      <c r="AO114" s="821"/>
      <c r="AP114" s="867" t="s">
        <v>175</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3902255</v>
      </c>
      <c r="BR114" s="857"/>
      <c r="BS114" s="857"/>
      <c r="BT114" s="857"/>
      <c r="BU114" s="857"/>
      <c r="BV114" s="857">
        <v>3748863</v>
      </c>
      <c r="BW114" s="857"/>
      <c r="BX114" s="857"/>
      <c r="BY114" s="857"/>
      <c r="BZ114" s="857"/>
      <c r="CA114" s="857">
        <v>3608667</v>
      </c>
      <c r="CB114" s="857"/>
      <c r="CC114" s="857"/>
      <c r="CD114" s="857"/>
      <c r="CE114" s="857"/>
      <c r="CF114" s="918">
        <v>52</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175</v>
      </c>
      <c r="DH114" s="820"/>
      <c r="DI114" s="820"/>
      <c r="DJ114" s="820"/>
      <c r="DK114" s="821"/>
      <c r="DL114" s="822" t="s">
        <v>406</v>
      </c>
      <c r="DM114" s="820"/>
      <c r="DN114" s="820"/>
      <c r="DO114" s="820"/>
      <c r="DP114" s="821"/>
      <c r="DQ114" s="822" t="s">
        <v>175</v>
      </c>
      <c r="DR114" s="820"/>
      <c r="DS114" s="820"/>
      <c r="DT114" s="820"/>
      <c r="DU114" s="821"/>
      <c r="DV114" s="867" t="s">
        <v>175</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27298</v>
      </c>
      <c r="AB115" s="966"/>
      <c r="AC115" s="966"/>
      <c r="AD115" s="966"/>
      <c r="AE115" s="967"/>
      <c r="AF115" s="968">
        <v>28795</v>
      </c>
      <c r="AG115" s="966"/>
      <c r="AH115" s="966"/>
      <c r="AI115" s="966"/>
      <c r="AJ115" s="967"/>
      <c r="AK115" s="968">
        <v>28240</v>
      </c>
      <c r="AL115" s="966"/>
      <c r="AM115" s="966"/>
      <c r="AN115" s="966"/>
      <c r="AO115" s="967"/>
      <c r="AP115" s="969">
        <v>0.4</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v>17150</v>
      </c>
      <c r="BR115" s="857"/>
      <c r="BS115" s="857"/>
      <c r="BT115" s="857"/>
      <c r="BU115" s="857"/>
      <c r="BV115" s="857">
        <v>17150</v>
      </c>
      <c r="BW115" s="857"/>
      <c r="BX115" s="857"/>
      <c r="BY115" s="857"/>
      <c r="BZ115" s="857"/>
      <c r="CA115" s="857">
        <v>17150</v>
      </c>
      <c r="CB115" s="857"/>
      <c r="CC115" s="857"/>
      <c r="CD115" s="857"/>
      <c r="CE115" s="857"/>
      <c r="CF115" s="918">
        <v>0.2</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175</v>
      </c>
      <c r="DH115" s="820"/>
      <c r="DI115" s="820"/>
      <c r="DJ115" s="820"/>
      <c r="DK115" s="821"/>
      <c r="DL115" s="822" t="s">
        <v>175</v>
      </c>
      <c r="DM115" s="820"/>
      <c r="DN115" s="820"/>
      <c r="DO115" s="820"/>
      <c r="DP115" s="821"/>
      <c r="DQ115" s="822" t="s">
        <v>175</v>
      </c>
      <c r="DR115" s="820"/>
      <c r="DS115" s="820"/>
      <c r="DT115" s="820"/>
      <c r="DU115" s="821"/>
      <c r="DV115" s="867" t="s">
        <v>175</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505</v>
      </c>
      <c r="AB116" s="820"/>
      <c r="AC116" s="820"/>
      <c r="AD116" s="820"/>
      <c r="AE116" s="821"/>
      <c r="AF116" s="822">
        <v>439</v>
      </c>
      <c r="AG116" s="820"/>
      <c r="AH116" s="820"/>
      <c r="AI116" s="820"/>
      <c r="AJ116" s="821"/>
      <c r="AK116" s="822">
        <v>347</v>
      </c>
      <c r="AL116" s="820"/>
      <c r="AM116" s="820"/>
      <c r="AN116" s="820"/>
      <c r="AO116" s="821"/>
      <c r="AP116" s="867">
        <v>0</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175</v>
      </c>
      <c r="BR116" s="857"/>
      <c r="BS116" s="857"/>
      <c r="BT116" s="857"/>
      <c r="BU116" s="857"/>
      <c r="BV116" s="857" t="s">
        <v>175</v>
      </c>
      <c r="BW116" s="857"/>
      <c r="BX116" s="857"/>
      <c r="BY116" s="857"/>
      <c r="BZ116" s="857"/>
      <c r="CA116" s="857" t="s">
        <v>406</v>
      </c>
      <c r="CB116" s="857"/>
      <c r="CC116" s="857"/>
      <c r="CD116" s="857"/>
      <c r="CE116" s="857"/>
      <c r="CF116" s="918" t="s">
        <v>175</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175</v>
      </c>
      <c r="DH116" s="820"/>
      <c r="DI116" s="820"/>
      <c r="DJ116" s="820"/>
      <c r="DK116" s="821"/>
      <c r="DL116" s="822" t="s">
        <v>175</v>
      </c>
      <c r="DM116" s="820"/>
      <c r="DN116" s="820"/>
      <c r="DO116" s="820"/>
      <c r="DP116" s="821"/>
      <c r="DQ116" s="822" t="s">
        <v>175</v>
      </c>
      <c r="DR116" s="820"/>
      <c r="DS116" s="820"/>
      <c r="DT116" s="820"/>
      <c r="DU116" s="821"/>
      <c r="DV116" s="867" t="s">
        <v>175</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2820244</v>
      </c>
      <c r="AB117" s="952"/>
      <c r="AC117" s="952"/>
      <c r="AD117" s="952"/>
      <c r="AE117" s="953"/>
      <c r="AF117" s="954">
        <v>2814351</v>
      </c>
      <c r="AG117" s="952"/>
      <c r="AH117" s="952"/>
      <c r="AI117" s="952"/>
      <c r="AJ117" s="953"/>
      <c r="AK117" s="954">
        <v>2744421</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406</v>
      </c>
      <c r="BR117" s="857"/>
      <c r="BS117" s="857"/>
      <c r="BT117" s="857"/>
      <c r="BU117" s="857"/>
      <c r="BV117" s="857" t="s">
        <v>175</v>
      </c>
      <c r="BW117" s="857"/>
      <c r="BX117" s="857"/>
      <c r="BY117" s="857"/>
      <c r="BZ117" s="857"/>
      <c r="CA117" s="857" t="s">
        <v>175</v>
      </c>
      <c r="CB117" s="857"/>
      <c r="CC117" s="857"/>
      <c r="CD117" s="857"/>
      <c r="CE117" s="857"/>
      <c r="CF117" s="918" t="s">
        <v>406</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175</v>
      </c>
      <c r="DH117" s="820"/>
      <c r="DI117" s="820"/>
      <c r="DJ117" s="820"/>
      <c r="DK117" s="821"/>
      <c r="DL117" s="822" t="s">
        <v>406</v>
      </c>
      <c r="DM117" s="820"/>
      <c r="DN117" s="820"/>
      <c r="DO117" s="820"/>
      <c r="DP117" s="821"/>
      <c r="DQ117" s="822" t="s">
        <v>175</v>
      </c>
      <c r="DR117" s="820"/>
      <c r="DS117" s="820"/>
      <c r="DT117" s="820"/>
      <c r="DU117" s="821"/>
      <c r="DV117" s="867" t="s">
        <v>175</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305</v>
      </c>
      <c r="AG118" s="945"/>
      <c r="AH118" s="945"/>
      <c r="AI118" s="945"/>
      <c r="AJ118" s="946"/>
      <c r="AK118" s="947" t="s">
        <v>304</v>
      </c>
      <c r="AL118" s="945"/>
      <c r="AM118" s="945"/>
      <c r="AN118" s="945"/>
      <c r="AO118" s="946"/>
      <c r="AP118" s="948" t="s">
        <v>429</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175</v>
      </c>
      <c r="BR118" s="888"/>
      <c r="BS118" s="888"/>
      <c r="BT118" s="888"/>
      <c r="BU118" s="888"/>
      <c r="BV118" s="888" t="s">
        <v>406</v>
      </c>
      <c r="BW118" s="888"/>
      <c r="BX118" s="888"/>
      <c r="BY118" s="888"/>
      <c r="BZ118" s="888"/>
      <c r="CA118" s="888" t="s">
        <v>406</v>
      </c>
      <c r="CB118" s="888"/>
      <c r="CC118" s="888"/>
      <c r="CD118" s="888"/>
      <c r="CE118" s="888"/>
      <c r="CF118" s="918" t="s">
        <v>406</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406</v>
      </c>
      <c r="DH118" s="820"/>
      <c r="DI118" s="820"/>
      <c r="DJ118" s="820"/>
      <c r="DK118" s="821"/>
      <c r="DL118" s="822" t="s">
        <v>406</v>
      </c>
      <c r="DM118" s="820"/>
      <c r="DN118" s="820"/>
      <c r="DO118" s="820"/>
      <c r="DP118" s="821"/>
      <c r="DQ118" s="822" t="s">
        <v>406</v>
      </c>
      <c r="DR118" s="820"/>
      <c r="DS118" s="820"/>
      <c r="DT118" s="820"/>
      <c r="DU118" s="821"/>
      <c r="DV118" s="867" t="s">
        <v>175</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175</v>
      </c>
      <c r="AB119" s="938"/>
      <c r="AC119" s="938"/>
      <c r="AD119" s="938"/>
      <c r="AE119" s="939"/>
      <c r="AF119" s="940" t="s">
        <v>406</v>
      </c>
      <c r="AG119" s="938"/>
      <c r="AH119" s="938"/>
      <c r="AI119" s="938"/>
      <c r="AJ119" s="939"/>
      <c r="AK119" s="940" t="s">
        <v>175</v>
      </c>
      <c r="AL119" s="938"/>
      <c r="AM119" s="938"/>
      <c r="AN119" s="938"/>
      <c r="AO119" s="939"/>
      <c r="AP119" s="941" t="s">
        <v>175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459</v>
      </c>
      <c r="BP119" s="921"/>
      <c r="BQ119" s="925">
        <v>31251903</v>
      </c>
      <c r="BR119" s="888"/>
      <c r="BS119" s="888"/>
      <c r="BT119" s="888"/>
      <c r="BU119" s="888"/>
      <c r="BV119" s="888">
        <v>29914716</v>
      </c>
      <c r="BW119" s="888"/>
      <c r="BX119" s="888"/>
      <c r="BY119" s="888"/>
      <c r="BZ119" s="888"/>
      <c r="CA119" s="888">
        <v>28492134</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71357</v>
      </c>
      <c r="DH119" s="803"/>
      <c r="DI119" s="803"/>
      <c r="DJ119" s="803"/>
      <c r="DK119" s="804"/>
      <c r="DL119" s="805">
        <v>44694</v>
      </c>
      <c r="DM119" s="803"/>
      <c r="DN119" s="803"/>
      <c r="DO119" s="803"/>
      <c r="DP119" s="804"/>
      <c r="DQ119" s="805">
        <v>15414</v>
      </c>
      <c r="DR119" s="803"/>
      <c r="DS119" s="803"/>
      <c r="DT119" s="803"/>
      <c r="DU119" s="804"/>
      <c r="DV119" s="891">
        <v>0.2</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175</v>
      </c>
      <c r="AB120" s="820"/>
      <c r="AC120" s="820"/>
      <c r="AD120" s="820"/>
      <c r="AE120" s="821"/>
      <c r="AF120" s="822" t="s">
        <v>175</v>
      </c>
      <c r="AG120" s="820"/>
      <c r="AH120" s="820"/>
      <c r="AI120" s="820"/>
      <c r="AJ120" s="821"/>
      <c r="AK120" s="822" t="s">
        <v>406</v>
      </c>
      <c r="AL120" s="820"/>
      <c r="AM120" s="820"/>
      <c r="AN120" s="820"/>
      <c r="AO120" s="821"/>
      <c r="AP120" s="867" t="s">
        <v>175</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1140460</v>
      </c>
      <c r="BR120" s="885"/>
      <c r="BS120" s="885"/>
      <c r="BT120" s="885"/>
      <c r="BU120" s="885"/>
      <c r="BV120" s="885">
        <v>1289482</v>
      </c>
      <c r="BW120" s="885"/>
      <c r="BX120" s="885"/>
      <c r="BY120" s="885"/>
      <c r="BZ120" s="885"/>
      <c r="CA120" s="885">
        <v>1296761</v>
      </c>
      <c r="CB120" s="885"/>
      <c r="CC120" s="885"/>
      <c r="CD120" s="885"/>
      <c r="CE120" s="885"/>
      <c r="CF120" s="909">
        <v>18.7</v>
      </c>
      <c r="CG120" s="910"/>
      <c r="CH120" s="910"/>
      <c r="CI120" s="910"/>
      <c r="CJ120" s="910"/>
      <c r="CK120" s="911" t="s">
        <v>463</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9101599</v>
      </c>
      <c r="DH120" s="885"/>
      <c r="DI120" s="885"/>
      <c r="DJ120" s="885"/>
      <c r="DK120" s="885"/>
      <c r="DL120" s="885">
        <v>8852063</v>
      </c>
      <c r="DM120" s="885"/>
      <c r="DN120" s="885"/>
      <c r="DO120" s="885"/>
      <c r="DP120" s="885"/>
      <c r="DQ120" s="885">
        <v>8428435</v>
      </c>
      <c r="DR120" s="885"/>
      <c r="DS120" s="885"/>
      <c r="DT120" s="885"/>
      <c r="DU120" s="885"/>
      <c r="DV120" s="886">
        <v>121.3</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21852</v>
      </c>
      <c r="AB121" s="820"/>
      <c r="AC121" s="820"/>
      <c r="AD121" s="820"/>
      <c r="AE121" s="821"/>
      <c r="AF121" s="822">
        <v>21617</v>
      </c>
      <c r="AG121" s="820"/>
      <c r="AH121" s="820"/>
      <c r="AI121" s="820"/>
      <c r="AJ121" s="821"/>
      <c r="AK121" s="822">
        <v>21489</v>
      </c>
      <c r="AL121" s="820"/>
      <c r="AM121" s="820"/>
      <c r="AN121" s="820"/>
      <c r="AO121" s="821"/>
      <c r="AP121" s="867">
        <v>0.3</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2200134</v>
      </c>
      <c r="BR121" s="857"/>
      <c r="BS121" s="857"/>
      <c r="BT121" s="857"/>
      <c r="BU121" s="857"/>
      <c r="BV121" s="857">
        <v>2062106</v>
      </c>
      <c r="BW121" s="857"/>
      <c r="BX121" s="857"/>
      <c r="BY121" s="857"/>
      <c r="BZ121" s="857"/>
      <c r="CA121" s="857">
        <v>1894393</v>
      </c>
      <c r="CB121" s="857"/>
      <c r="CC121" s="857"/>
      <c r="CD121" s="857"/>
      <c r="CE121" s="857"/>
      <c r="CF121" s="918">
        <v>27.3</v>
      </c>
      <c r="CG121" s="919"/>
      <c r="CH121" s="919"/>
      <c r="CI121" s="919"/>
      <c r="CJ121" s="919"/>
      <c r="CK121" s="912"/>
      <c r="CL121" s="898"/>
      <c r="CM121" s="898"/>
      <c r="CN121" s="898"/>
      <c r="CO121" s="899"/>
      <c r="CP121" s="878" t="s">
        <v>405</v>
      </c>
      <c r="CQ121" s="879"/>
      <c r="CR121" s="879"/>
      <c r="CS121" s="879"/>
      <c r="CT121" s="879"/>
      <c r="CU121" s="879"/>
      <c r="CV121" s="879"/>
      <c r="CW121" s="879"/>
      <c r="CX121" s="879"/>
      <c r="CY121" s="879"/>
      <c r="CZ121" s="879"/>
      <c r="DA121" s="879"/>
      <c r="DB121" s="879"/>
      <c r="DC121" s="879"/>
      <c r="DD121" s="879"/>
      <c r="DE121" s="879"/>
      <c r="DF121" s="880"/>
      <c r="DG121" s="856">
        <v>141222</v>
      </c>
      <c r="DH121" s="857"/>
      <c r="DI121" s="857"/>
      <c r="DJ121" s="857"/>
      <c r="DK121" s="857"/>
      <c r="DL121" s="857">
        <v>196103</v>
      </c>
      <c r="DM121" s="857"/>
      <c r="DN121" s="857"/>
      <c r="DO121" s="857"/>
      <c r="DP121" s="857"/>
      <c r="DQ121" s="857">
        <v>204308</v>
      </c>
      <c r="DR121" s="857"/>
      <c r="DS121" s="857"/>
      <c r="DT121" s="857"/>
      <c r="DU121" s="857"/>
      <c r="DV121" s="834">
        <v>2.9</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406</v>
      </c>
      <c r="AB122" s="820"/>
      <c r="AC122" s="820"/>
      <c r="AD122" s="820"/>
      <c r="AE122" s="821"/>
      <c r="AF122" s="822" t="s">
        <v>406</v>
      </c>
      <c r="AG122" s="820"/>
      <c r="AH122" s="820"/>
      <c r="AI122" s="820"/>
      <c r="AJ122" s="821"/>
      <c r="AK122" s="822" t="s">
        <v>406</v>
      </c>
      <c r="AL122" s="820"/>
      <c r="AM122" s="820"/>
      <c r="AN122" s="820"/>
      <c r="AO122" s="821"/>
      <c r="AP122" s="867" t="s">
        <v>406</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16983821</v>
      </c>
      <c r="BR122" s="888"/>
      <c r="BS122" s="888"/>
      <c r="BT122" s="888"/>
      <c r="BU122" s="888"/>
      <c r="BV122" s="888">
        <v>16419211</v>
      </c>
      <c r="BW122" s="888"/>
      <c r="BX122" s="888"/>
      <c r="BY122" s="888"/>
      <c r="BZ122" s="888"/>
      <c r="CA122" s="888">
        <v>15855060</v>
      </c>
      <c r="CB122" s="888"/>
      <c r="CC122" s="888"/>
      <c r="CD122" s="888"/>
      <c r="CE122" s="888"/>
      <c r="CF122" s="889">
        <v>228.3</v>
      </c>
      <c r="CG122" s="890"/>
      <c r="CH122" s="890"/>
      <c r="CI122" s="890"/>
      <c r="CJ122" s="890"/>
      <c r="CK122" s="912"/>
      <c r="CL122" s="898"/>
      <c r="CM122" s="898"/>
      <c r="CN122" s="898"/>
      <c r="CO122" s="899"/>
      <c r="CP122" s="878" t="s">
        <v>407</v>
      </c>
      <c r="CQ122" s="879"/>
      <c r="CR122" s="879"/>
      <c r="CS122" s="879"/>
      <c r="CT122" s="879"/>
      <c r="CU122" s="879"/>
      <c r="CV122" s="879"/>
      <c r="CW122" s="879"/>
      <c r="CX122" s="879"/>
      <c r="CY122" s="879"/>
      <c r="CZ122" s="879"/>
      <c r="DA122" s="879"/>
      <c r="DB122" s="879"/>
      <c r="DC122" s="879"/>
      <c r="DD122" s="879"/>
      <c r="DE122" s="879"/>
      <c r="DF122" s="880"/>
      <c r="DG122" s="856">
        <v>60368</v>
      </c>
      <c r="DH122" s="857"/>
      <c r="DI122" s="857"/>
      <c r="DJ122" s="857"/>
      <c r="DK122" s="857"/>
      <c r="DL122" s="857">
        <v>107229</v>
      </c>
      <c r="DM122" s="857"/>
      <c r="DN122" s="857"/>
      <c r="DO122" s="857"/>
      <c r="DP122" s="857"/>
      <c r="DQ122" s="857">
        <v>180304</v>
      </c>
      <c r="DR122" s="857"/>
      <c r="DS122" s="857"/>
      <c r="DT122" s="857"/>
      <c r="DU122" s="857"/>
      <c r="DV122" s="834">
        <v>2.6</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175</v>
      </c>
      <c r="AB123" s="820"/>
      <c r="AC123" s="820"/>
      <c r="AD123" s="820"/>
      <c r="AE123" s="821"/>
      <c r="AF123" s="822" t="s">
        <v>406</v>
      </c>
      <c r="AG123" s="820"/>
      <c r="AH123" s="820"/>
      <c r="AI123" s="820"/>
      <c r="AJ123" s="821"/>
      <c r="AK123" s="822" t="s">
        <v>175</v>
      </c>
      <c r="AL123" s="820"/>
      <c r="AM123" s="820"/>
      <c r="AN123" s="820"/>
      <c r="AO123" s="821"/>
      <c r="AP123" s="867" t="s">
        <v>175</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467</v>
      </c>
      <c r="BP123" s="921"/>
      <c r="BQ123" s="875">
        <v>20324415</v>
      </c>
      <c r="BR123" s="876"/>
      <c r="BS123" s="876"/>
      <c r="BT123" s="876"/>
      <c r="BU123" s="876"/>
      <c r="BV123" s="876">
        <v>19770799</v>
      </c>
      <c r="BW123" s="876"/>
      <c r="BX123" s="876"/>
      <c r="BY123" s="876"/>
      <c r="BZ123" s="876"/>
      <c r="CA123" s="876">
        <v>19046214</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v>263092</v>
      </c>
      <c r="DH123" s="820"/>
      <c r="DI123" s="820"/>
      <c r="DJ123" s="820"/>
      <c r="DK123" s="821"/>
      <c r="DL123" s="822">
        <v>98187</v>
      </c>
      <c r="DM123" s="820"/>
      <c r="DN123" s="820"/>
      <c r="DO123" s="820"/>
      <c r="DP123" s="821"/>
      <c r="DQ123" s="822">
        <v>54327</v>
      </c>
      <c r="DR123" s="820"/>
      <c r="DS123" s="820"/>
      <c r="DT123" s="820"/>
      <c r="DU123" s="821"/>
      <c r="DV123" s="867">
        <v>0.8</v>
      </c>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406</v>
      </c>
      <c r="AB124" s="820"/>
      <c r="AC124" s="820"/>
      <c r="AD124" s="820"/>
      <c r="AE124" s="821"/>
      <c r="AF124" s="822" t="s">
        <v>406</v>
      </c>
      <c r="AG124" s="820"/>
      <c r="AH124" s="820"/>
      <c r="AI124" s="820"/>
      <c r="AJ124" s="821"/>
      <c r="AK124" s="822" t="s">
        <v>406</v>
      </c>
      <c r="AL124" s="820"/>
      <c r="AM124" s="820"/>
      <c r="AN124" s="820"/>
      <c r="AO124" s="821"/>
      <c r="AP124" s="867" t="s">
        <v>406</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152.5</v>
      </c>
      <c r="BR124" s="874"/>
      <c r="BS124" s="874"/>
      <c r="BT124" s="874"/>
      <c r="BU124" s="874"/>
      <c r="BV124" s="874">
        <v>144.5</v>
      </c>
      <c r="BW124" s="874"/>
      <c r="BX124" s="874"/>
      <c r="BY124" s="874"/>
      <c r="BZ124" s="874"/>
      <c r="CA124" s="874">
        <v>135.9</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175</v>
      </c>
      <c r="DH124" s="803"/>
      <c r="DI124" s="803"/>
      <c r="DJ124" s="803"/>
      <c r="DK124" s="804"/>
      <c r="DL124" s="805" t="s">
        <v>175</v>
      </c>
      <c r="DM124" s="803"/>
      <c r="DN124" s="803"/>
      <c r="DO124" s="803"/>
      <c r="DP124" s="804"/>
      <c r="DQ124" s="805" t="s">
        <v>175</v>
      </c>
      <c r="DR124" s="803"/>
      <c r="DS124" s="803"/>
      <c r="DT124" s="803"/>
      <c r="DU124" s="804"/>
      <c r="DV124" s="891" t="s">
        <v>175</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175</v>
      </c>
      <c r="AB125" s="820"/>
      <c r="AC125" s="820"/>
      <c r="AD125" s="820"/>
      <c r="AE125" s="821"/>
      <c r="AF125" s="822" t="s">
        <v>175</v>
      </c>
      <c r="AG125" s="820"/>
      <c r="AH125" s="820"/>
      <c r="AI125" s="820"/>
      <c r="AJ125" s="821"/>
      <c r="AK125" s="822" t="s">
        <v>175</v>
      </c>
      <c r="AL125" s="820"/>
      <c r="AM125" s="820"/>
      <c r="AN125" s="820"/>
      <c r="AO125" s="821"/>
      <c r="AP125" s="867" t="s">
        <v>175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175</v>
      </c>
      <c r="DH125" s="885"/>
      <c r="DI125" s="885"/>
      <c r="DJ125" s="885"/>
      <c r="DK125" s="885"/>
      <c r="DL125" s="885" t="s">
        <v>175</v>
      </c>
      <c r="DM125" s="885"/>
      <c r="DN125" s="885"/>
      <c r="DO125" s="885"/>
      <c r="DP125" s="885"/>
      <c r="DQ125" s="885" t="s">
        <v>175</v>
      </c>
      <c r="DR125" s="885"/>
      <c r="DS125" s="885"/>
      <c r="DT125" s="885"/>
      <c r="DU125" s="885"/>
      <c r="DV125" s="886" t="s">
        <v>175</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2858</v>
      </c>
      <c r="AB126" s="820"/>
      <c r="AC126" s="820"/>
      <c r="AD126" s="820"/>
      <c r="AE126" s="821"/>
      <c r="AF126" s="822">
        <v>4960</v>
      </c>
      <c r="AG126" s="820"/>
      <c r="AH126" s="820"/>
      <c r="AI126" s="820"/>
      <c r="AJ126" s="821"/>
      <c r="AK126" s="822">
        <v>4902</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175</v>
      </c>
      <c r="DH126" s="857"/>
      <c r="DI126" s="857"/>
      <c r="DJ126" s="857"/>
      <c r="DK126" s="857"/>
      <c r="DL126" s="857" t="s">
        <v>175</v>
      </c>
      <c r="DM126" s="857"/>
      <c r="DN126" s="857"/>
      <c r="DO126" s="857"/>
      <c r="DP126" s="857"/>
      <c r="DQ126" s="857" t="s">
        <v>175</v>
      </c>
      <c r="DR126" s="857"/>
      <c r="DS126" s="857"/>
      <c r="DT126" s="857"/>
      <c r="DU126" s="857"/>
      <c r="DV126" s="834" t="s">
        <v>175</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2588</v>
      </c>
      <c r="AB127" s="820"/>
      <c r="AC127" s="820"/>
      <c r="AD127" s="820"/>
      <c r="AE127" s="821"/>
      <c r="AF127" s="822">
        <v>2218</v>
      </c>
      <c r="AG127" s="820"/>
      <c r="AH127" s="820"/>
      <c r="AI127" s="820"/>
      <c r="AJ127" s="821"/>
      <c r="AK127" s="822">
        <v>1849</v>
      </c>
      <c r="AL127" s="820"/>
      <c r="AM127" s="820"/>
      <c r="AN127" s="820"/>
      <c r="AO127" s="821"/>
      <c r="AP127" s="867">
        <v>0</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175</v>
      </c>
      <c r="DH127" s="857"/>
      <c r="DI127" s="857"/>
      <c r="DJ127" s="857"/>
      <c r="DK127" s="857"/>
      <c r="DL127" s="857" t="s">
        <v>406</v>
      </c>
      <c r="DM127" s="857"/>
      <c r="DN127" s="857"/>
      <c r="DO127" s="857"/>
      <c r="DP127" s="857"/>
      <c r="DQ127" s="857" t="s">
        <v>175</v>
      </c>
      <c r="DR127" s="857"/>
      <c r="DS127" s="857"/>
      <c r="DT127" s="857"/>
      <c r="DU127" s="857"/>
      <c r="DV127" s="834" t="s">
        <v>175</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235995</v>
      </c>
      <c r="AB128" s="841"/>
      <c r="AC128" s="841"/>
      <c r="AD128" s="841"/>
      <c r="AE128" s="842"/>
      <c r="AF128" s="843">
        <v>223022</v>
      </c>
      <c r="AG128" s="841"/>
      <c r="AH128" s="841"/>
      <c r="AI128" s="841"/>
      <c r="AJ128" s="842"/>
      <c r="AK128" s="843">
        <v>207204</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175</v>
      </c>
      <c r="BG128" s="827"/>
      <c r="BH128" s="827"/>
      <c r="BI128" s="827"/>
      <c r="BJ128" s="827"/>
      <c r="BK128" s="827"/>
      <c r="BL128" s="850"/>
      <c r="BM128" s="826">
        <v>13.61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v>17150</v>
      </c>
      <c r="DH128" s="831"/>
      <c r="DI128" s="831"/>
      <c r="DJ128" s="831"/>
      <c r="DK128" s="831"/>
      <c r="DL128" s="831">
        <v>17150</v>
      </c>
      <c r="DM128" s="831"/>
      <c r="DN128" s="831"/>
      <c r="DO128" s="831"/>
      <c r="DP128" s="831"/>
      <c r="DQ128" s="831">
        <v>17150</v>
      </c>
      <c r="DR128" s="831"/>
      <c r="DS128" s="831"/>
      <c r="DT128" s="831"/>
      <c r="DU128" s="831"/>
      <c r="DV128" s="832">
        <v>0.2</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8761945</v>
      </c>
      <c r="AB129" s="820"/>
      <c r="AC129" s="820"/>
      <c r="AD129" s="820"/>
      <c r="AE129" s="821"/>
      <c r="AF129" s="822">
        <v>8610617</v>
      </c>
      <c r="AG129" s="820"/>
      <c r="AH129" s="820"/>
      <c r="AI129" s="820"/>
      <c r="AJ129" s="821"/>
      <c r="AK129" s="822">
        <v>8560050</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175</v>
      </c>
      <c r="BG129" s="810"/>
      <c r="BH129" s="810"/>
      <c r="BI129" s="810"/>
      <c r="BJ129" s="810"/>
      <c r="BK129" s="810"/>
      <c r="BL129" s="811"/>
      <c r="BM129" s="809">
        <v>18.61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1598154</v>
      </c>
      <c r="AB130" s="820"/>
      <c r="AC130" s="820"/>
      <c r="AD130" s="820"/>
      <c r="AE130" s="821"/>
      <c r="AF130" s="822">
        <v>1595388</v>
      </c>
      <c r="AG130" s="820"/>
      <c r="AH130" s="820"/>
      <c r="AI130" s="820"/>
      <c r="AJ130" s="821"/>
      <c r="AK130" s="822">
        <v>1614477</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13.7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7163791</v>
      </c>
      <c r="AB131" s="803"/>
      <c r="AC131" s="803"/>
      <c r="AD131" s="803"/>
      <c r="AE131" s="804"/>
      <c r="AF131" s="805">
        <v>7015229</v>
      </c>
      <c r="AG131" s="803"/>
      <c r="AH131" s="803"/>
      <c r="AI131" s="803"/>
      <c r="AJ131" s="804"/>
      <c r="AK131" s="805">
        <v>6945573</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135.9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13.7649884</v>
      </c>
      <c r="AB132" s="783"/>
      <c r="AC132" s="783"/>
      <c r="AD132" s="783"/>
      <c r="AE132" s="784"/>
      <c r="AF132" s="785">
        <v>14.196842330000001</v>
      </c>
      <c r="AG132" s="783"/>
      <c r="AH132" s="783"/>
      <c r="AI132" s="783"/>
      <c r="AJ132" s="784"/>
      <c r="AK132" s="785">
        <v>13.28529698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15.2</v>
      </c>
      <c r="AB133" s="762"/>
      <c r="AC133" s="762"/>
      <c r="AD133" s="762"/>
      <c r="AE133" s="763"/>
      <c r="AF133" s="761">
        <v>14.1</v>
      </c>
      <c r="AG133" s="762"/>
      <c r="AH133" s="762"/>
      <c r="AI133" s="762"/>
      <c r="AJ133" s="763"/>
      <c r="AK133" s="761">
        <v>13.7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bSHALSm6dgqZmbbPatXj34kDp0kVjVJdfrxAJYrW7gvm6/W5yP/wtiodRrj7tD87wZinbebO9kbtpfpMzaoug==" saltValue="HOnLkaHSBNUXGvHQw1sb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M4aIvoPNOIdzppqxyLwJHAeCF0F0CUKR35PT60Fp6ekqy9hTP5Mo3vabAE+QuSFsgovGhf8wXW+8gz7+5KAVA==" saltValue="yuB4+YwYFrWkdZeowkXk/g==" spinCount="100000" sheet="1" objects="1" scenarios="1"/>
  <dataConsolidate/>
  <phoneticPr fontId="2"/>
  <printOptions horizontalCentered="1" verticalCentered="1"/>
  <pageMargins left="0" right="0" top="0" bottom="0" header="0" footer="0"/>
  <pageSetup paperSize="9" scale="1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9LN44+ZC2mj0rsZxRupx5dYhC3KPVAfGlaluvPBT3o9R5OmuUO29iGWLNUT4Gy1dNSaWbt05YMzrZ30KRZmlA==" saltValue="r3knsHJZJfZbco480QZRQ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2466420</v>
      </c>
      <c r="AP9" s="312">
        <v>114176</v>
      </c>
      <c r="AQ9" s="313">
        <v>90414</v>
      </c>
      <c r="AR9" s="314">
        <v>26.3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321125</v>
      </c>
      <c r="AP10" s="315">
        <v>14866</v>
      </c>
      <c r="AQ10" s="316">
        <v>7325</v>
      </c>
      <c r="AR10" s="317">
        <v>102.9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5077</v>
      </c>
      <c r="AP11" s="315">
        <v>235</v>
      </c>
      <c r="AQ11" s="316">
        <v>9426</v>
      </c>
      <c r="AR11" s="317">
        <v>-97.5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v>35055</v>
      </c>
      <c r="AP12" s="315">
        <v>1623</v>
      </c>
      <c r="AQ12" s="316">
        <v>1167</v>
      </c>
      <c r="AR12" s="317">
        <v>39.1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506</v>
      </c>
      <c r="AP13" s="315" t="s">
        <v>506</v>
      </c>
      <c r="AQ13" s="316">
        <v>3</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192396</v>
      </c>
      <c r="AP14" s="315">
        <v>8906</v>
      </c>
      <c r="AQ14" s="316">
        <v>4078</v>
      </c>
      <c r="AR14" s="317">
        <v>118.4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10790</v>
      </c>
      <c r="AP15" s="315">
        <v>499</v>
      </c>
      <c r="AQ15" s="316">
        <v>2195</v>
      </c>
      <c r="AR15" s="317">
        <v>-77.3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-244050</v>
      </c>
      <c r="AP16" s="315">
        <v>-11298</v>
      </c>
      <c r="AQ16" s="316">
        <v>-8893</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2786813</v>
      </c>
      <c r="AP17" s="315">
        <v>129007</v>
      </c>
      <c r="AQ17" s="316">
        <v>105714</v>
      </c>
      <c r="AR17" s="317">
        <v>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12.96</v>
      </c>
      <c r="AP21" s="328">
        <v>10.07</v>
      </c>
      <c r="AQ21" s="329">
        <v>2.89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96</v>
      </c>
      <c r="AP22" s="333">
        <v>97.6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2005328</v>
      </c>
      <c r="AP32" s="342">
        <v>92831</v>
      </c>
      <c r="AQ32" s="343">
        <v>67110</v>
      </c>
      <c r="AR32" s="344">
        <v>38.299999999999997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506</v>
      </c>
      <c r="AP34" s="342" t="s">
        <v>506</v>
      </c>
      <c r="AQ34" s="343">
        <v>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710506</v>
      </c>
      <c r="AP35" s="342">
        <v>32891</v>
      </c>
      <c r="AQ35" s="343">
        <v>17795</v>
      </c>
      <c r="AR35" s="344">
        <v>84.8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t="s">
        <v>506</v>
      </c>
      <c r="AP36" s="342" t="s">
        <v>506</v>
      </c>
      <c r="AQ36" s="343">
        <v>2500</v>
      </c>
      <c r="AR36" s="344" t="s">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28240</v>
      </c>
      <c r="AP37" s="342">
        <v>1307</v>
      </c>
      <c r="AQ37" s="343">
        <v>1001</v>
      </c>
      <c r="AR37" s="344">
        <v>30.6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v>347</v>
      </c>
      <c r="AP38" s="345">
        <v>16</v>
      </c>
      <c r="AQ38" s="346">
        <v>4</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-207204</v>
      </c>
      <c r="AP39" s="342">
        <v>-9592</v>
      </c>
      <c r="AQ39" s="343">
        <v>-3748</v>
      </c>
      <c r="AR39" s="344">
        <v>155.9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-1614477</v>
      </c>
      <c r="AP40" s="342">
        <v>-74737</v>
      </c>
      <c r="AQ40" s="343">
        <v>-58908</v>
      </c>
      <c r="AR40" s="344">
        <v>26.9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922740</v>
      </c>
      <c r="AP41" s="342">
        <v>42715</v>
      </c>
      <c r="AQ41" s="343">
        <v>25761</v>
      </c>
      <c r="AR41" s="344">
        <v>65.8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1764136</v>
      </c>
      <c r="AN51" s="364">
        <v>73555</v>
      </c>
      <c r="AO51" s="365">
        <v>61.4</v>
      </c>
      <c r="AP51" s="366">
        <v>106614</v>
      </c>
      <c r="AQ51" s="367">
        <v>17.2</v>
      </c>
      <c r="AR51" s="368">
        <v>44.2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1050950</v>
      </c>
      <c r="AN52" s="372">
        <v>43819</v>
      </c>
      <c r="AO52" s="373">
        <v>23.7</v>
      </c>
      <c r="AP52" s="374">
        <v>45545</v>
      </c>
      <c r="AQ52" s="375">
        <v>20.7</v>
      </c>
      <c r="AR52" s="376">
        <v>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1335669</v>
      </c>
      <c r="AN53" s="364">
        <v>57104</v>
      </c>
      <c r="AO53" s="365">
        <v>-22.4</v>
      </c>
      <c r="AP53" s="366">
        <v>85459</v>
      </c>
      <c r="AQ53" s="367">
        <v>-19.8</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808108</v>
      </c>
      <c r="AN54" s="372">
        <v>34549</v>
      </c>
      <c r="AO54" s="373">
        <v>-21.2</v>
      </c>
      <c r="AP54" s="374">
        <v>44378</v>
      </c>
      <c r="AQ54" s="375">
        <v>-2.6</v>
      </c>
      <c r="AR54" s="376">
        <v>-18.600000000000001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982823</v>
      </c>
      <c r="AN55" s="364">
        <v>43250</v>
      </c>
      <c r="AO55" s="365">
        <v>-24.3</v>
      </c>
      <c r="AP55" s="366">
        <v>83280</v>
      </c>
      <c r="AQ55" s="367">
        <v>-2.5</v>
      </c>
      <c r="AR55" s="368">
        <v>-21.8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573561</v>
      </c>
      <c r="AN56" s="372">
        <v>25240</v>
      </c>
      <c r="AO56" s="373">
        <v>-26.9</v>
      </c>
      <c r="AP56" s="374">
        <v>43123</v>
      </c>
      <c r="AQ56" s="375">
        <v>-2.8</v>
      </c>
      <c r="AR56" s="376">
        <v>-24.1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814492</v>
      </c>
      <c r="AN57" s="364">
        <v>36671</v>
      </c>
      <c r="AO57" s="365">
        <v>-15.2</v>
      </c>
      <c r="AP57" s="366">
        <v>88968</v>
      </c>
      <c r="AQ57" s="367">
        <v>6.8</v>
      </c>
      <c r="AR57" s="368">
        <v>-22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519071</v>
      </c>
      <c r="AN58" s="372">
        <v>23370</v>
      </c>
      <c r="AO58" s="373">
        <v>-7.4</v>
      </c>
      <c r="AP58" s="374">
        <v>45482</v>
      </c>
      <c r="AQ58" s="375">
        <v>5.5</v>
      </c>
      <c r="AR58" s="376">
        <v>-12.9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918554</v>
      </c>
      <c r="AN59" s="364">
        <v>42522</v>
      </c>
      <c r="AO59" s="365">
        <v>16</v>
      </c>
      <c r="AP59" s="366">
        <v>85173</v>
      </c>
      <c r="AQ59" s="367">
        <v>-4.3</v>
      </c>
      <c r="AR59" s="368">
        <v>20.3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365942</v>
      </c>
      <c r="AN60" s="372">
        <v>16940</v>
      </c>
      <c r="AO60" s="373">
        <v>-27.5</v>
      </c>
      <c r="AP60" s="374">
        <v>43913</v>
      </c>
      <c r="AQ60" s="375">
        <v>-3.4</v>
      </c>
      <c r="AR60" s="376">
        <v>-24.1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1163135</v>
      </c>
      <c r="AN61" s="379">
        <v>50620</v>
      </c>
      <c r="AO61" s="380">
        <v>3.1</v>
      </c>
      <c r="AP61" s="381">
        <v>89899</v>
      </c>
      <c r="AQ61" s="382">
        <v>-0.5</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663526</v>
      </c>
      <c r="AN62" s="372">
        <v>28784</v>
      </c>
      <c r="AO62" s="373">
        <v>-11.9</v>
      </c>
      <c r="AP62" s="374">
        <v>44488</v>
      </c>
      <c r="AQ62" s="375">
        <v>3.5</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Uq9RaBAXCMXvjV4Eq7wB9ga5+tNmNwjSqub5uN7+BY9qXRCFTAXIWe8irmww/J8+llqf37ykp3PtjF/RIB1KQ==" saltValue="mWrDWBJUCuh5gorhQka0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1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RAqJcUbPKrNuQjEUCl1sSVmuQ2Y65FQ6zGZ8Njlmks8OEDixfaZLHili1ErWOT8kW4L7PzsaN7LPYOSpVeUw==" saltValue="+GfJLWHtrNCFjmVs9ZpRK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ILltNhMoRcL7KRkpAxJ7KMm+fZQWRGw+bO4zrs2/isJIuGx0u6JWGgBtFOo67nhFKZz+wD9iQx1+ug6AWnXQw==" saltValue="P0UR2A9leFaYAJCeYESYL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3.99</v>
      </c>
      <c r="G47" s="12">
        <v>5.05</v>
      </c>
      <c r="H47" s="12">
        <v>8.64</v>
      </c>
      <c r="I47" s="12">
        <v>9.99</v>
      </c>
      <c r="J47" s="13">
        <v>10.11</v>
      </c>
    </row>
    <row r="48" spans="2:10" ht="57.75" customHeight="1" x14ac:dyDescent="0.15">
      <c r="B48" s="14"/>
      <c r="C48" s="1196" t="s">
        <v>4</v>
      </c>
      <c r="D48" s="1196"/>
      <c r="E48" s="1197"/>
      <c r="F48" s="15">
        <v>2.2999999999999998</v>
      </c>
      <c r="G48" s="16">
        <v>6.11</v>
      </c>
      <c r="H48" s="16">
        <v>4.8600000000000003</v>
      </c>
      <c r="I48" s="16">
        <v>0.1</v>
      </c>
      <c r="J48" s="17">
        <v>1.08</v>
      </c>
    </row>
    <row r="49" spans="2:10" ht="57.75" customHeight="1" thickBot="1" x14ac:dyDescent="0.2">
      <c r="B49" s="18"/>
      <c r="C49" s="1198" t="s">
        <v>5</v>
      </c>
      <c r="D49" s="1198"/>
      <c r="E49" s="1199"/>
      <c r="F49" s="19" t="s">
        <v>552</v>
      </c>
      <c r="G49" s="20">
        <v>5</v>
      </c>
      <c r="H49" s="20">
        <v>1.63</v>
      </c>
      <c r="I49" s="20" t="s">
        <v>553</v>
      </c>
      <c r="J49" s="21">
        <v>1.04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Yl82ZNvTtV4DlVuAnzVQrwlnM1x2gkgz7VNw+Ho9xpUeH05THF2c0az2BmiN5e/PNMu5dGwVdd9R9Qh2uHfA==" saltValue="e+MRipoG8ByljZNtcSa2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554</v>
      </c>
      <c r="D34" s="1206"/>
      <c r="E34" s="1207"/>
      <c r="F34" s="32" t="s">
        <v>555</v>
      </c>
      <c r="G34" s="33">
        <v>1.46</v>
      </c>
      <c r="H34" s="33">
        <v>2.82</v>
      </c>
      <c r="I34" s="33">
        <v>3.6</v>
      </c>
      <c r="J34" s="34">
        <v>5.04</v>
      </c>
      <c r="K34" s="22"/>
      <c r="L34" s="22"/>
      <c r="M34" s="22"/>
      <c r="N34" s="22"/>
      <c r="O34" s="22"/>
      <c r="P34" s="22"/>
    </row>
    <row r="35" spans="1:16" ht="39" customHeight="1" x14ac:dyDescent="0.15">
      <c r="A35" s="22"/>
      <c r="B35" s="35"/>
      <c r="C35" s="1200" t="s">
        <v>556</v>
      </c>
      <c r="D35" s="1201"/>
      <c r="E35" s="1202"/>
      <c r="F35" s="36">
        <v>0.77</v>
      </c>
      <c r="G35" s="37">
        <v>0.53</v>
      </c>
      <c r="H35" s="37">
        <v>0.31</v>
      </c>
      <c r="I35" s="37">
        <v>0.38</v>
      </c>
      <c r="J35" s="38">
        <v>1.53</v>
      </c>
      <c r="K35" s="22"/>
      <c r="L35" s="22"/>
      <c r="M35" s="22"/>
      <c r="N35" s="22"/>
      <c r="O35" s="22"/>
      <c r="P35" s="22"/>
    </row>
    <row r="36" spans="1:16" ht="39" customHeight="1" x14ac:dyDescent="0.15">
      <c r="A36" s="22"/>
      <c r="B36" s="35"/>
      <c r="C36" s="1200" t="s">
        <v>557</v>
      </c>
      <c r="D36" s="1201"/>
      <c r="E36" s="1202"/>
      <c r="F36" s="36">
        <v>0.1</v>
      </c>
      <c r="G36" s="37">
        <v>0.2</v>
      </c>
      <c r="H36" s="37">
        <v>0.74</v>
      </c>
      <c r="I36" s="37">
        <v>1.1399999999999999</v>
      </c>
      <c r="J36" s="38">
        <v>1.17</v>
      </c>
      <c r="K36" s="22"/>
      <c r="L36" s="22"/>
      <c r="M36" s="22"/>
      <c r="N36" s="22"/>
      <c r="O36" s="22"/>
      <c r="P36" s="22"/>
    </row>
    <row r="37" spans="1:16" ht="39" customHeight="1" x14ac:dyDescent="0.15">
      <c r="A37" s="22"/>
      <c r="B37" s="35"/>
      <c r="C37" s="1200" t="s">
        <v>558</v>
      </c>
      <c r="D37" s="1201"/>
      <c r="E37" s="1202"/>
      <c r="F37" s="36">
        <v>2.29</v>
      </c>
      <c r="G37" s="37">
        <v>6.11</v>
      </c>
      <c r="H37" s="37">
        <v>4.8600000000000003</v>
      </c>
      <c r="I37" s="37">
        <v>0.1</v>
      </c>
      <c r="J37" s="38">
        <v>1.08</v>
      </c>
      <c r="K37" s="22"/>
      <c r="L37" s="22"/>
      <c r="M37" s="22"/>
      <c r="N37" s="22"/>
      <c r="O37" s="22"/>
      <c r="P37" s="22"/>
    </row>
    <row r="38" spans="1:16" ht="39" customHeight="1" x14ac:dyDescent="0.15">
      <c r="A38" s="22"/>
      <c r="B38" s="35"/>
      <c r="C38" s="1200" t="s">
        <v>559</v>
      </c>
      <c r="D38" s="1201"/>
      <c r="E38" s="1202"/>
      <c r="F38" s="36">
        <v>0</v>
      </c>
      <c r="G38" s="37">
        <v>0.74</v>
      </c>
      <c r="H38" s="37">
        <v>1.17</v>
      </c>
      <c r="I38" s="37">
        <v>0.54</v>
      </c>
      <c r="J38" s="38">
        <v>0.59</v>
      </c>
      <c r="K38" s="22"/>
      <c r="L38" s="22"/>
      <c r="M38" s="22"/>
      <c r="N38" s="22"/>
      <c r="O38" s="22"/>
      <c r="P38" s="22"/>
    </row>
    <row r="39" spans="1:16" ht="39" customHeight="1" x14ac:dyDescent="0.15">
      <c r="A39" s="22"/>
      <c r="B39" s="35"/>
      <c r="C39" s="1200" t="s">
        <v>560</v>
      </c>
      <c r="D39" s="1201"/>
      <c r="E39" s="1202"/>
      <c r="F39" s="36">
        <v>0</v>
      </c>
      <c r="G39" s="37">
        <v>0.01</v>
      </c>
      <c r="H39" s="37">
        <v>0.01</v>
      </c>
      <c r="I39" s="37">
        <v>0.03</v>
      </c>
      <c r="J39" s="38">
        <v>0.01</v>
      </c>
      <c r="K39" s="22"/>
      <c r="L39" s="22"/>
      <c r="M39" s="22"/>
      <c r="N39" s="22"/>
      <c r="O39" s="22"/>
      <c r="P39" s="22"/>
    </row>
    <row r="40" spans="1:16" ht="39" customHeight="1" x14ac:dyDescent="0.15">
      <c r="A40" s="22"/>
      <c r="B40" s="35"/>
      <c r="C40" s="1200" t="s">
        <v>561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562</v>
      </c>
      <c r="D41" s="1201"/>
      <c r="E41" s="1202"/>
      <c r="F41" s="36">
        <v>0.15</v>
      </c>
      <c r="G41" s="37">
        <v>0</v>
      </c>
      <c r="H41" s="37">
        <v>0</v>
      </c>
      <c r="I41" s="37">
        <v>0</v>
      </c>
      <c r="J41" s="38">
        <v>0</v>
      </c>
      <c r="K41" s="22"/>
      <c r="L41" s="22"/>
      <c r="M41" s="22"/>
      <c r="N41" s="22"/>
      <c r="O41" s="22"/>
      <c r="P41" s="22"/>
    </row>
    <row r="42" spans="1:16" ht="39" customHeight="1" x14ac:dyDescent="0.15">
      <c r="A42" s="22"/>
      <c r="B42" s="39"/>
      <c r="C42" s="1200" t="s">
        <v>563</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564</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pzFfvnc8TK/3hiV6fv4fagfT32CDC7kYLXptsrXRyF7vJAjC25WMgKibVGijbpXeYjxAIVcS2VxApO9EdcAw==" saltValue="4i6QxygPreahYbakpbKi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2380</v>
      </c>
      <c r="L45" s="60">
        <v>2267</v>
      </c>
      <c r="M45" s="60">
        <v>2099</v>
      </c>
      <c r="N45" s="60">
        <v>2081</v>
      </c>
      <c r="O45" s="61">
        <v>2005</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x14ac:dyDescent="0.15">
      <c r="A48" s="48"/>
      <c r="B48" s="1228"/>
      <c r="C48" s="1229"/>
      <c r="D48" s="62"/>
      <c r="E48" s="1210" t="s">
        <v>14</v>
      </c>
      <c r="F48" s="1210"/>
      <c r="G48" s="1210"/>
      <c r="H48" s="1210"/>
      <c r="I48" s="1210"/>
      <c r="J48" s="1211"/>
      <c r="K48" s="63">
        <v>820</v>
      </c>
      <c r="L48" s="64">
        <v>814</v>
      </c>
      <c r="M48" s="64">
        <v>693</v>
      </c>
      <c r="N48" s="64">
        <v>704</v>
      </c>
      <c r="O48" s="65">
        <v>711</v>
      </c>
      <c r="P48" s="48"/>
      <c r="Q48" s="48"/>
      <c r="R48" s="48"/>
      <c r="S48" s="48"/>
      <c r="T48" s="48"/>
      <c r="U48" s="48"/>
    </row>
    <row r="49" spans="1:21" ht="30.75" customHeight="1" x14ac:dyDescent="0.15">
      <c r="A49" s="48"/>
      <c r="B49" s="1228"/>
      <c r="C49" s="1229"/>
      <c r="D49" s="62"/>
      <c r="E49" s="1210" t="s">
        <v>15</v>
      </c>
      <c r="F49" s="1210"/>
      <c r="G49" s="1210"/>
      <c r="H49" s="1210"/>
      <c r="I49" s="1210"/>
      <c r="J49" s="1211"/>
      <c r="K49" s="63" t="s">
        <v>506</v>
      </c>
      <c r="L49" s="64" t="s">
        <v>506</v>
      </c>
      <c r="M49" s="64" t="s">
        <v>506</v>
      </c>
      <c r="N49" s="64" t="s">
        <v>506</v>
      </c>
      <c r="O49" s="65" t="s">
        <v>506</v>
      </c>
      <c r="P49" s="48"/>
      <c r="Q49" s="48"/>
      <c r="R49" s="48"/>
      <c r="S49" s="48"/>
      <c r="T49" s="48"/>
      <c r="U49" s="48"/>
    </row>
    <row r="50" spans="1:21" ht="30.75" customHeight="1" x14ac:dyDescent="0.15">
      <c r="A50" s="48"/>
      <c r="B50" s="1228"/>
      <c r="C50" s="1229"/>
      <c r="D50" s="62"/>
      <c r="E50" s="1210" t="s">
        <v>16</v>
      </c>
      <c r="F50" s="1210"/>
      <c r="G50" s="1210"/>
      <c r="H50" s="1210"/>
      <c r="I50" s="1210"/>
      <c r="J50" s="1211"/>
      <c r="K50" s="63">
        <v>228</v>
      </c>
      <c r="L50" s="64">
        <v>29</v>
      </c>
      <c r="M50" s="64">
        <v>27</v>
      </c>
      <c r="N50" s="64">
        <v>29</v>
      </c>
      <c r="O50" s="65">
        <v>28</v>
      </c>
      <c r="P50" s="48"/>
      <c r="Q50" s="48"/>
      <c r="R50" s="48"/>
      <c r="S50" s="48"/>
      <c r="T50" s="48"/>
      <c r="U50" s="48"/>
    </row>
    <row r="51" spans="1:21" ht="30.75" customHeight="1" x14ac:dyDescent="0.15">
      <c r="A51" s="48"/>
      <c r="B51" s="1230"/>
      <c r="C51" s="1231"/>
      <c r="D51" s="66"/>
      <c r="E51" s="1210" t="s">
        <v>17</v>
      </c>
      <c r="F51" s="1210"/>
      <c r="G51" s="1210"/>
      <c r="H51" s="1210"/>
      <c r="I51" s="1210"/>
      <c r="J51" s="1211"/>
      <c r="K51" s="63">
        <v>1</v>
      </c>
      <c r="L51" s="64">
        <v>3</v>
      </c>
      <c r="M51" s="64">
        <v>1</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2146</v>
      </c>
      <c r="L52" s="64">
        <v>2034</v>
      </c>
      <c r="M52" s="64">
        <v>1834</v>
      </c>
      <c r="N52" s="64">
        <v>1819</v>
      </c>
      <c r="O52" s="65">
        <v>1821</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1283</v>
      </c>
      <c r="L53" s="69">
        <v>1079</v>
      </c>
      <c r="M53" s="69">
        <v>986</v>
      </c>
      <c r="N53" s="69">
        <v>995</v>
      </c>
      <c r="O53" s="70">
        <v>923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586</v>
      </c>
      <c r="L57" s="83" t="s">
        <v>506</v>
      </c>
      <c r="M57" s="83" t="s">
        <v>506</v>
      </c>
      <c r="N57" s="83" t="s">
        <v>506</v>
      </c>
      <c r="O57" s="84" t="s">
        <v>506</v>
      </c>
    </row>
    <row r="58" spans="1:21" ht="31.5" customHeight="1" thickBot="1" x14ac:dyDescent="0.2">
      <c r="B58" s="1218"/>
      <c r="C58" s="1219"/>
      <c r="D58" s="1223" t="s">
        <v>26</v>
      </c>
      <c r="E58" s="1224"/>
      <c r="F58" s="1224"/>
      <c r="G58" s="1224"/>
      <c r="H58" s="1224"/>
      <c r="I58" s="1224"/>
      <c r="J58" s="1225"/>
      <c r="K58" s="85" t="s">
        <v>506</v>
      </c>
      <c r="L58" s="86" t="s">
        <v>506</v>
      </c>
      <c r="M58" s="86" t="s">
        <v>506</v>
      </c>
      <c r="N58" s="86" t="s">
        <v>506</v>
      </c>
      <c r="O58" s="87" t="s">
        <v>506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KZrWfDzoLQIKEZN100ysDJFflKnHWu3QVwginsfrOrvEE0bUkGynYnfT+BMsjdyMRIeRpUnJU1p+yuWz6moA==" saltValue="YNxBGrwGQoUaJ39kdiHk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46" t="s">
        <v>29</v>
      </c>
      <c r="C41" s="1247"/>
      <c r="D41" s="101"/>
      <c r="E41" s="1248" t="s">
        <v>30</v>
      </c>
      <c r="F41" s="1248"/>
      <c r="G41" s="1248"/>
      <c r="H41" s="1249"/>
      <c r="I41" s="102">
        <v>17836</v>
      </c>
      <c r="J41" s="103">
        <v>18578</v>
      </c>
      <c r="K41" s="103">
        <v>17695</v>
      </c>
      <c r="L41" s="103">
        <v>16850</v>
      </c>
      <c r="M41" s="104">
        <v>15984</v>
      </c>
    </row>
    <row r="42" spans="2:13" ht="27.75" customHeight="1" x14ac:dyDescent="0.15">
      <c r="B42" s="1236"/>
      <c r="C42" s="1237"/>
      <c r="D42" s="105"/>
      <c r="E42" s="1240" t="s">
        <v>31</v>
      </c>
      <c r="F42" s="1240"/>
      <c r="G42" s="1240"/>
      <c r="H42" s="1241"/>
      <c r="I42" s="106">
        <v>560</v>
      </c>
      <c r="J42" s="107">
        <v>96</v>
      </c>
      <c r="K42" s="107">
        <v>71</v>
      </c>
      <c r="L42" s="107">
        <v>45</v>
      </c>
      <c r="M42" s="108">
        <v>15</v>
      </c>
    </row>
    <row r="43" spans="2:13" ht="27.75" customHeight="1" x14ac:dyDescent="0.15">
      <c r="B43" s="1236"/>
      <c r="C43" s="1237"/>
      <c r="D43" s="105"/>
      <c r="E43" s="1240" t="s">
        <v>32</v>
      </c>
      <c r="F43" s="1240"/>
      <c r="G43" s="1240"/>
      <c r="H43" s="1241"/>
      <c r="I43" s="106">
        <v>10487</v>
      </c>
      <c r="J43" s="107">
        <v>10036</v>
      </c>
      <c r="K43" s="107">
        <v>9566</v>
      </c>
      <c r="L43" s="107">
        <v>9254</v>
      </c>
      <c r="M43" s="108">
        <v>8867</v>
      </c>
    </row>
    <row r="44" spans="2:13" ht="27.75" customHeight="1" x14ac:dyDescent="0.15">
      <c r="B44" s="1236"/>
      <c r="C44" s="1237"/>
      <c r="D44" s="105"/>
      <c r="E44" s="1240" t="s">
        <v>33</v>
      </c>
      <c r="F44" s="1240"/>
      <c r="G44" s="1240"/>
      <c r="H44" s="1241"/>
      <c r="I44" s="106" t="s">
        <v>506</v>
      </c>
      <c r="J44" s="107" t="s">
        <v>506</v>
      </c>
      <c r="K44" s="107" t="s">
        <v>506</v>
      </c>
      <c r="L44" s="107" t="s">
        <v>506</v>
      </c>
      <c r="M44" s="108" t="s">
        <v>506</v>
      </c>
    </row>
    <row r="45" spans="2:13" ht="27.75" customHeight="1" x14ac:dyDescent="0.15">
      <c r="B45" s="1236"/>
      <c r="C45" s="1237"/>
      <c r="D45" s="105"/>
      <c r="E45" s="1240" t="s">
        <v>34</v>
      </c>
      <c r="F45" s="1240"/>
      <c r="G45" s="1240"/>
      <c r="H45" s="1241"/>
      <c r="I45" s="106">
        <v>4163</v>
      </c>
      <c r="J45" s="107">
        <v>4003</v>
      </c>
      <c r="K45" s="107">
        <v>3902</v>
      </c>
      <c r="L45" s="107">
        <v>3749</v>
      </c>
      <c r="M45" s="108">
        <v>3609</v>
      </c>
    </row>
    <row r="46" spans="2:13" ht="27.75" customHeight="1" x14ac:dyDescent="0.15">
      <c r="B46" s="1236"/>
      <c r="C46" s="1237"/>
      <c r="D46" s="109"/>
      <c r="E46" s="1240" t="s">
        <v>35</v>
      </c>
      <c r="F46" s="1240"/>
      <c r="G46" s="1240"/>
      <c r="H46" s="1241"/>
      <c r="I46" s="106">
        <v>735</v>
      </c>
      <c r="J46" s="107">
        <v>17</v>
      </c>
      <c r="K46" s="107">
        <v>17</v>
      </c>
      <c r="L46" s="107">
        <v>17</v>
      </c>
      <c r="M46" s="108">
        <v>17</v>
      </c>
    </row>
    <row r="47" spans="2:13" ht="27.75" customHeight="1" x14ac:dyDescent="0.15">
      <c r="B47" s="1236"/>
      <c r="C47" s="1237"/>
      <c r="D47" s="110"/>
      <c r="E47" s="1250" t="s">
        <v>36</v>
      </c>
      <c r="F47" s="1251"/>
      <c r="G47" s="1251"/>
      <c r="H47" s="1252"/>
      <c r="I47" s="106" t="s">
        <v>506</v>
      </c>
      <c r="J47" s="107" t="s">
        <v>506</v>
      </c>
      <c r="K47" s="107" t="s">
        <v>506</v>
      </c>
      <c r="L47" s="107" t="s">
        <v>506</v>
      </c>
      <c r="M47" s="108" t="s">
        <v>506</v>
      </c>
    </row>
    <row r="48" spans="2:13" ht="27.75" customHeight="1" x14ac:dyDescent="0.15">
      <c r="B48" s="1236"/>
      <c r="C48" s="1237"/>
      <c r="D48" s="105"/>
      <c r="E48" s="1240" t="s">
        <v>37</v>
      </c>
      <c r="F48" s="1240"/>
      <c r="G48" s="1240"/>
      <c r="H48" s="1241"/>
      <c r="I48" s="106" t="s">
        <v>506</v>
      </c>
      <c r="J48" s="107" t="s">
        <v>506</v>
      </c>
      <c r="K48" s="107" t="s">
        <v>506</v>
      </c>
      <c r="L48" s="107" t="s">
        <v>506</v>
      </c>
      <c r="M48" s="108" t="s">
        <v>506</v>
      </c>
    </row>
    <row r="49" spans="2:13" ht="27.75" customHeight="1" x14ac:dyDescent="0.15">
      <c r="B49" s="1238"/>
      <c r="C49" s="1239"/>
      <c r="D49" s="105"/>
      <c r="E49" s="1240" t="s">
        <v>38</v>
      </c>
      <c r="F49" s="1240"/>
      <c r="G49" s="1240"/>
      <c r="H49" s="1241"/>
      <c r="I49" s="106" t="s">
        <v>506</v>
      </c>
      <c r="J49" s="107" t="s">
        <v>506</v>
      </c>
      <c r="K49" s="107" t="s">
        <v>506</v>
      </c>
      <c r="L49" s="107" t="s">
        <v>506</v>
      </c>
      <c r="M49" s="108" t="s">
        <v>506</v>
      </c>
    </row>
    <row r="50" spans="2:13" ht="27.75" customHeight="1" x14ac:dyDescent="0.15">
      <c r="B50" s="1234" t="s">
        <v>39</v>
      </c>
      <c r="C50" s="1235"/>
      <c r="D50" s="111"/>
      <c r="E50" s="1240" t="s">
        <v>40</v>
      </c>
      <c r="F50" s="1240"/>
      <c r="G50" s="1240"/>
      <c r="H50" s="1241"/>
      <c r="I50" s="106">
        <v>599</v>
      </c>
      <c r="J50" s="107">
        <v>714</v>
      </c>
      <c r="K50" s="107">
        <v>1140</v>
      </c>
      <c r="L50" s="107">
        <v>1289</v>
      </c>
      <c r="M50" s="108">
        <v>1297</v>
      </c>
    </row>
    <row r="51" spans="2:13" ht="27.75" customHeight="1" x14ac:dyDescent="0.15">
      <c r="B51" s="1236"/>
      <c r="C51" s="1237"/>
      <c r="D51" s="105"/>
      <c r="E51" s="1240" t="s">
        <v>41</v>
      </c>
      <c r="F51" s="1240"/>
      <c r="G51" s="1240"/>
      <c r="H51" s="1241"/>
      <c r="I51" s="106">
        <v>2430</v>
      </c>
      <c r="J51" s="107">
        <v>2269</v>
      </c>
      <c r="K51" s="107">
        <v>2200</v>
      </c>
      <c r="L51" s="107">
        <v>2062</v>
      </c>
      <c r="M51" s="108">
        <v>1894</v>
      </c>
    </row>
    <row r="52" spans="2:13" ht="27.75" customHeight="1" x14ac:dyDescent="0.15">
      <c r="B52" s="1238"/>
      <c r="C52" s="1239"/>
      <c r="D52" s="105"/>
      <c r="E52" s="1240" t="s">
        <v>42</v>
      </c>
      <c r="F52" s="1240"/>
      <c r="G52" s="1240"/>
      <c r="H52" s="1241"/>
      <c r="I52" s="106">
        <v>17661</v>
      </c>
      <c r="J52" s="107">
        <v>16892</v>
      </c>
      <c r="K52" s="107">
        <v>16984</v>
      </c>
      <c r="L52" s="107">
        <v>16419</v>
      </c>
      <c r="M52" s="108">
        <v>15855</v>
      </c>
    </row>
    <row r="53" spans="2:13" ht="27.75" customHeight="1" thickBot="1" x14ac:dyDescent="0.2">
      <c r="B53" s="1242" t="s">
        <v>43</v>
      </c>
      <c r="C53" s="1243"/>
      <c r="D53" s="112"/>
      <c r="E53" s="1244" t="s">
        <v>44</v>
      </c>
      <c r="F53" s="1244"/>
      <c r="G53" s="1244"/>
      <c r="H53" s="1245"/>
      <c r="I53" s="113">
        <v>13090</v>
      </c>
      <c r="J53" s="114">
        <v>12856</v>
      </c>
      <c r="K53" s="114">
        <v>10927</v>
      </c>
      <c r="L53" s="114">
        <v>10144</v>
      </c>
      <c r="M53" s="115">
        <v>9446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rFM/DlMdNG2nzjnqQZxYR1ReEzmIqcH7mikXDEjOh5saPjXY3pEj5DQq06Wu6rLVoXFI9UmQ70BRRMHq5sJg==" saltValue="M4NSPgYqh/wyAplXGHg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47</v>
      </c>
      <c r="D55" s="1261"/>
      <c r="E55" s="1262"/>
      <c r="F55" s="127">
        <v>757</v>
      </c>
      <c r="G55" s="127">
        <v>860</v>
      </c>
      <c r="H55" s="128">
        <v>866</v>
      </c>
    </row>
    <row r="56" spans="2:8" ht="52.5" customHeight="1" x14ac:dyDescent="0.15">
      <c r="B56" s="129"/>
      <c r="C56" s="1263" t="s">
        <v>48</v>
      </c>
      <c r="D56" s="1263"/>
      <c r="E56" s="1264"/>
      <c r="F56" s="130">
        <v>27</v>
      </c>
      <c r="G56" s="130">
        <v>27</v>
      </c>
      <c r="H56" s="131">
        <v>27</v>
      </c>
    </row>
    <row r="57" spans="2:8" ht="53.25" customHeight="1" x14ac:dyDescent="0.15">
      <c r="B57" s="129"/>
      <c r="C57" s="1265" t="s">
        <v>49</v>
      </c>
      <c r="D57" s="1265"/>
      <c r="E57" s="1266"/>
      <c r="F57" s="132">
        <v>727</v>
      </c>
      <c r="G57" s="132">
        <v>779</v>
      </c>
      <c r="H57" s="133">
        <v>838</v>
      </c>
    </row>
    <row r="58" spans="2:8" ht="45.75" customHeight="1" x14ac:dyDescent="0.15">
      <c r="B58" s="134"/>
      <c r="C58" s="1253" t="s">
        <v>581</v>
      </c>
      <c r="D58" s="1254"/>
      <c r="E58" s="1255"/>
      <c r="F58" s="135">
        <v>245</v>
      </c>
      <c r="G58" s="135">
        <v>306</v>
      </c>
      <c r="H58" s="136">
        <v>367</v>
      </c>
    </row>
    <row r="59" spans="2:8" ht="45.75" customHeight="1" x14ac:dyDescent="0.15">
      <c r="B59" s="134"/>
      <c r="C59" s="1253" t="s">
        <v>582</v>
      </c>
      <c r="D59" s="1254"/>
      <c r="E59" s="1255"/>
      <c r="F59" s="135">
        <v>283</v>
      </c>
      <c r="G59" s="135">
        <v>278</v>
      </c>
      <c r="H59" s="136">
        <v>274</v>
      </c>
    </row>
    <row r="60" spans="2:8" ht="45.75" customHeight="1" x14ac:dyDescent="0.15">
      <c r="B60" s="134"/>
      <c r="C60" s="1253" t="s">
        <v>583</v>
      </c>
      <c r="D60" s="1254"/>
      <c r="E60" s="1255"/>
      <c r="F60" s="135">
        <v>103</v>
      </c>
      <c r="G60" s="135">
        <v>104</v>
      </c>
      <c r="H60" s="136">
        <v>105</v>
      </c>
    </row>
    <row r="61" spans="2:8" ht="45.75" customHeight="1" x14ac:dyDescent="0.15">
      <c r="B61" s="134"/>
      <c r="C61" s="1253" t="s">
        <v>584</v>
      </c>
      <c r="D61" s="1254"/>
      <c r="E61" s="1255"/>
      <c r="F61" s="135">
        <v>38</v>
      </c>
      <c r="G61" s="135">
        <v>43</v>
      </c>
      <c r="H61" s="136">
        <v>48</v>
      </c>
    </row>
    <row r="62" spans="2:8" ht="45.75" customHeight="1" thickBot="1" x14ac:dyDescent="0.2">
      <c r="B62" s="137"/>
      <c r="C62" s="1256" t="s">
        <v>585</v>
      </c>
      <c r="D62" s="1257"/>
      <c r="E62" s="1258"/>
      <c r="F62" s="138">
        <v>11</v>
      </c>
      <c r="G62" s="138">
        <v>16</v>
      </c>
      <c r="H62" s="139">
        <v>20</v>
      </c>
    </row>
    <row r="63" spans="2:8" ht="52.5" customHeight="1" thickBot="1" x14ac:dyDescent="0.2">
      <c r="B63" s="140"/>
      <c r="C63" s="1259" t="s">
        <v>50</v>
      </c>
      <c r="D63" s="1259"/>
      <c r="E63" s="1260"/>
      <c r="F63" s="141">
        <v>1510</v>
      </c>
      <c r="G63" s="141">
        <v>1666</v>
      </c>
      <c r="H63" s="142">
        <v>1730</v>
      </c>
    </row>
    <row r="64" spans="2:8" ht="15" customHeight="1" x14ac:dyDescent="0.15"/>
    <row r="65" ht="0" hidden="1" customHeight="1" x14ac:dyDescent="0.15"/>
    <row r="66" ht="0" hidden="1" customHeight="1" x14ac:dyDescent="0.15"/>
  </sheetData>
  <sheetProtection algorithmName="SHA-512" hashValue="ctxD5z0DSqEafroqpiunNQwzl/Encu3yJfIc2MAU67aBJ6inlpQZEgeNZ8yRIApxJx/rdE1uZT7BLJsIL30Whg==" saltValue="ZyMUbuncgnV3xFipSzsv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K42" sqref="BK4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593</v>
      </c>
      <c r="AO51" s="1305"/>
      <c r="AP51" s="1305"/>
      <c r="AQ51" s="1305"/>
      <c r="AR51" s="1305"/>
      <c r="AS51" s="1305"/>
      <c r="AT51" s="1305"/>
      <c r="AU51" s="1305"/>
      <c r="AV51" s="1305"/>
      <c r="AW51" s="1305"/>
      <c r="AX51" s="1305"/>
      <c r="AY51" s="1305"/>
      <c r="AZ51" s="1305"/>
      <c r="BA51" s="1305"/>
      <c r="BB51" s="1305" t="s">
        <v>594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152.5</v>
      </c>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61.7</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596</v>
      </c>
      <c r="AO55" s="1301"/>
      <c r="AP55" s="1301"/>
      <c r="AQ55" s="1301"/>
      <c r="AR55" s="1301"/>
      <c r="AS55" s="1301"/>
      <c r="AT55" s="1301"/>
      <c r="AU55" s="1301"/>
      <c r="AV55" s="1301"/>
      <c r="AW55" s="1301"/>
      <c r="AX55" s="1301"/>
      <c r="AY55" s="1301"/>
      <c r="AZ55" s="1301"/>
      <c r="BA55" s="1301"/>
      <c r="BB55" s="1305" t="s">
        <v>594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597</v>
      </c>
    </row>
    <row r="64" spans="1:109" x14ac:dyDescent="0.15">
      <c r="B64" s="1276"/>
      <c r="G64" s="1283"/>
      <c r="I64" s="1317"/>
      <c r="J64" s="1317"/>
      <c r="K64" s="1317"/>
      <c r="L64" s="1317"/>
      <c r="M64" s="1317"/>
      <c r="N64" s="1318"/>
      <c r="AM64" s="1283"/>
      <c r="AN64" s="1283" t="s">
        <v>590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593</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181.1</v>
      </c>
      <c r="BQ73" s="1307"/>
      <c r="BR73" s="1307"/>
      <c r="BS73" s="1307"/>
      <c r="BT73" s="1307"/>
      <c r="BU73" s="1307"/>
      <c r="BV73" s="1307"/>
      <c r="BW73" s="1307"/>
      <c r="BX73" s="1307">
        <v>170.9</v>
      </c>
      <c r="BY73" s="1307"/>
      <c r="BZ73" s="1307"/>
      <c r="CA73" s="1307"/>
      <c r="CB73" s="1307"/>
      <c r="CC73" s="1307"/>
      <c r="CD73" s="1307"/>
      <c r="CE73" s="1307"/>
      <c r="CF73" s="1307">
        <v>152.5</v>
      </c>
      <c r="CG73" s="1307"/>
      <c r="CH73" s="1307"/>
      <c r="CI73" s="1307"/>
      <c r="CJ73" s="1307"/>
      <c r="CK73" s="1307"/>
      <c r="CL73" s="1307"/>
      <c r="CM73" s="1307"/>
      <c r="CN73" s="1307">
        <v>144.5</v>
      </c>
      <c r="CO73" s="1307"/>
      <c r="CP73" s="1307"/>
      <c r="CQ73" s="1307"/>
      <c r="CR73" s="1307"/>
      <c r="CS73" s="1307"/>
      <c r="CT73" s="1307"/>
      <c r="CU73" s="1307"/>
      <c r="CV73" s="1307">
        <v>135.9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19</v>
      </c>
      <c r="BQ75" s="1307"/>
      <c r="BR75" s="1307"/>
      <c r="BS75" s="1307"/>
      <c r="BT75" s="1307"/>
      <c r="BU75" s="1307"/>
      <c r="BV75" s="1307"/>
      <c r="BW75" s="1307"/>
      <c r="BX75" s="1307">
        <v>16.899999999999999</v>
      </c>
      <c r="BY75" s="1307"/>
      <c r="BZ75" s="1307"/>
      <c r="CA75" s="1307"/>
      <c r="CB75" s="1307"/>
      <c r="CC75" s="1307"/>
      <c r="CD75" s="1307"/>
      <c r="CE75" s="1307"/>
      <c r="CF75" s="1307">
        <v>15.2</v>
      </c>
      <c r="CG75" s="1307"/>
      <c r="CH75" s="1307"/>
      <c r="CI75" s="1307"/>
      <c r="CJ75" s="1307"/>
      <c r="CK75" s="1307"/>
      <c r="CL75" s="1307"/>
      <c r="CM75" s="1307"/>
      <c r="CN75" s="1307">
        <v>14.1</v>
      </c>
      <c r="CO75" s="1307"/>
      <c r="CP75" s="1307"/>
      <c r="CQ75" s="1307"/>
      <c r="CR75" s="1307"/>
      <c r="CS75" s="1307"/>
      <c r="CT75" s="1307"/>
      <c r="CU75" s="1307"/>
      <c r="CV75" s="1307">
        <v>13.7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596</v>
      </c>
      <c r="AO77" s="1301"/>
      <c r="AP77" s="1301"/>
      <c r="AQ77" s="1301"/>
      <c r="AR77" s="1301"/>
      <c r="AS77" s="1301"/>
      <c r="AT77" s="1301"/>
      <c r="AU77" s="1301"/>
      <c r="AV77" s="1301"/>
      <c r="AW77" s="1301"/>
      <c r="AX77" s="1301"/>
      <c r="AY77" s="1301"/>
      <c r="AZ77" s="1301"/>
      <c r="BA77" s="1301"/>
      <c r="BB77" s="1305" t="s">
        <v>594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CXSXyh4Vtmxv1EAQPxefP03dko6jfGj6Zq7ktVYYfrHnX3D81yDxfa+H+LZTxqfskOD5w9AGsZXl1E2jT7H0w==" saltValue="w2pYTsKIMxvR30vBsXfV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IaPaIGujFsHeGPIQlWU+NEd4yVoQ9Pa2sRuiI+QV3AsrVjHkdSyt6A+MNcWXFFaVkSD4/DH4wQ1vShgfFw0Vg==" saltValue="66mfd0dHUsH+sTdnzfTj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0GXZ1Uj8RfrsV4+hQTSMxP/JN59YMLU7CLiw64fsk/WGmLQYbATAZhx50Ihp3R2Td5E7Byw7sxA4dYXxkjtaw==" saltValue="3ZM6rpPKzzIXuhqDK1hE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73555</v>
      </c>
      <c r="E3" s="161"/>
      <c r="F3" s="162">
        <v>106614</v>
      </c>
      <c r="G3" s="163"/>
      <c r="H3" s="164"/>
    </row>
    <row r="4" spans="1:8" x14ac:dyDescent="0.15">
      <c r="A4" s="165"/>
      <c r="B4" s="166"/>
      <c r="C4" s="167"/>
      <c r="D4" s="168">
        <v>43819</v>
      </c>
      <c r="E4" s="169"/>
      <c r="F4" s="170">
        <v>45545</v>
      </c>
      <c r="G4" s="171"/>
      <c r="H4" s="172"/>
    </row>
    <row r="5" spans="1:8" x14ac:dyDescent="0.15">
      <c r="A5" s="153" t="s">
        <v>539</v>
      </c>
      <c r="B5" s="158"/>
      <c r="C5" s="159"/>
      <c r="D5" s="160">
        <v>57104</v>
      </c>
      <c r="E5" s="161"/>
      <c r="F5" s="162">
        <v>85459</v>
      </c>
      <c r="G5" s="163"/>
      <c r="H5" s="164"/>
    </row>
    <row r="6" spans="1:8" x14ac:dyDescent="0.15">
      <c r="A6" s="165"/>
      <c r="B6" s="166"/>
      <c r="C6" s="167"/>
      <c r="D6" s="168">
        <v>34549</v>
      </c>
      <c r="E6" s="169"/>
      <c r="F6" s="170">
        <v>44378</v>
      </c>
      <c r="G6" s="171"/>
      <c r="H6" s="172"/>
    </row>
    <row r="7" spans="1:8" x14ac:dyDescent="0.15">
      <c r="A7" s="153" t="s">
        <v>540</v>
      </c>
      <c r="B7" s="158"/>
      <c r="C7" s="159"/>
      <c r="D7" s="160">
        <v>43250</v>
      </c>
      <c r="E7" s="161"/>
      <c r="F7" s="162">
        <v>83280</v>
      </c>
      <c r="G7" s="163"/>
      <c r="H7" s="164"/>
    </row>
    <row r="8" spans="1:8" x14ac:dyDescent="0.15">
      <c r="A8" s="165"/>
      <c r="B8" s="166"/>
      <c r="C8" s="167"/>
      <c r="D8" s="168">
        <v>25240</v>
      </c>
      <c r="E8" s="169"/>
      <c r="F8" s="170">
        <v>43123</v>
      </c>
      <c r="G8" s="171"/>
      <c r="H8" s="172"/>
    </row>
    <row r="9" spans="1:8" x14ac:dyDescent="0.15">
      <c r="A9" s="153" t="s">
        <v>541</v>
      </c>
      <c r="B9" s="158"/>
      <c r="C9" s="159"/>
      <c r="D9" s="160">
        <v>36671</v>
      </c>
      <c r="E9" s="161"/>
      <c r="F9" s="162">
        <v>88968</v>
      </c>
      <c r="G9" s="163"/>
      <c r="H9" s="164"/>
    </row>
    <row r="10" spans="1:8" x14ac:dyDescent="0.15">
      <c r="A10" s="165"/>
      <c r="B10" s="166"/>
      <c r="C10" s="167"/>
      <c r="D10" s="168">
        <v>23370</v>
      </c>
      <c r="E10" s="169"/>
      <c r="F10" s="170">
        <v>45482</v>
      </c>
      <c r="G10" s="171"/>
      <c r="H10" s="172"/>
    </row>
    <row r="11" spans="1:8" x14ac:dyDescent="0.15">
      <c r="A11" s="153" t="s">
        <v>542</v>
      </c>
      <c r="B11" s="158"/>
      <c r="C11" s="159"/>
      <c r="D11" s="160">
        <v>42522</v>
      </c>
      <c r="E11" s="161"/>
      <c r="F11" s="162">
        <v>85173</v>
      </c>
      <c r="G11" s="163"/>
      <c r="H11" s="164"/>
    </row>
    <row r="12" spans="1:8" x14ac:dyDescent="0.15">
      <c r="A12" s="165"/>
      <c r="B12" s="166"/>
      <c r="C12" s="173"/>
      <c r="D12" s="168">
        <v>16940</v>
      </c>
      <c r="E12" s="169"/>
      <c r="F12" s="170">
        <v>43913</v>
      </c>
      <c r="G12" s="171"/>
      <c r="H12" s="172"/>
    </row>
    <row r="13" spans="1:8" x14ac:dyDescent="0.15">
      <c r="A13" s="153"/>
      <c r="B13" s="158"/>
      <c r="C13" s="174"/>
      <c r="D13" s="175">
        <v>50620</v>
      </c>
      <c r="E13" s="176"/>
      <c r="F13" s="177">
        <v>89899</v>
      </c>
      <c r="G13" s="178"/>
      <c r="H13" s="164"/>
    </row>
    <row r="14" spans="1:8" x14ac:dyDescent="0.15">
      <c r="A14" s="165"/>
      <c r="B14" s="166"/>
      <c r="C14" s="167"/>
      <c r="D14" s="168">
        <v>28784</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2.2999999999999998</v>
      </c>
      <c r="C19" s="179">
        <f>ROUND(VALUE(SUBSTITUTE(実質収支比率等に係る経年分析!G$48,"▲","-")),2)</f>
        <v>6.11</v>
      </c>
      <c r="D19" s="179">
        <f>ROUND(VALUE(SUBSTITUTE(実質収支比率等に係る経年分析!H$48,"▲","-")),2)</f>
        <v>4.8600000000000003</v>
      </c>
      <c r="E19" s="179">
        <f>ROUND(VALUE(SUBSTITUTE(実質収支比率等に係る経年分析!I$48,"▲","-")),2)</f>
        <v>0.1</v>
      </c>
      <c r="F19" s="179">
        <f>ROUND(VALUE(SUBSTITUTE(実質収支比率等に係る経年分析!J$48,"▲","-")),2)</f>
        <v>1.08</v>
      </c>
    </row>
    <row r="20" spans="1:11" x14ac:dyDescent="0.15">
      <c r="A20" s="179" t="s">
        <v>54</v>
      </c>
      <c r="B20" s="179">
        <f>ROUND(VALUE(SUBSTITUTE(実質収支比率等に係る経年分析!F$47,"▲","-")),2)</f>
        <v>3.99</v>
      </c>
      <c r="C20" s="179">
        <f>ROUND(VALUE(SUBSTITUTE(実質収支比率等に係る経年分析!G$47,"▲","-")),2)</f>
        <v>5.05</v>
      </c>
      <c r="D20" s="179">
        <f>ROUND(VALUE(SUBSTITUTE(実質収支比率等に係る経年分析!H$47,"▲","-")),2)</f>
        <v>8.64</v>
      </c>
      <c r="E20" s="179">
        <f>ROUND(VALUE(SUBSTITUTE(実質収支比率等に係る経年分析!I$47,"▲","-")),2)</f>
        <v>9.99</v>
      </c>
      <c r="F20" s="179">
        <f>ROUND(VALUE(SUBSTITUTE(実質収支比率等に係る経年分析!J$47,"▲","-")),2)</f>
        <v>10.11</v>
      </c>
    </row>
    <row r="21" spans="1:11" x14ac:dyDescent="0.15">
      <c r="A21" s="179" t="s">
        <v>55</v>
      </c>
      <c r="B21" s="179">
        <f>IF(ISNUMBER(VALUE(SUBSTITUTE(実質収支比率等に係る経年分析!F$49,"▲","-"))),ROUND(VALUE(SUBSTITUTE(実質収支比率等に係る経年分析!F$49,"▲","-")),2),NA())</f>
        <v>-2.2000000000000002</v>
      </c>
      <c r="C21" s="179">
        <f>IF(ISNUMBER(VALUE(SUBSTITUTE(実質収支比率等に係る経年分析!G$49,"▲","-"))),ROUND(VALUE(SUBSTITUTE(実質収支比率等に係る経年分析!G$49,"▲","-")),2),NA())</f>
        <v>5</v>
      </c>
      <c r="D21" s="179">
        <f>IF(ISNUMBER(VALUE(SUBSTITUTE(実質収支比率等に係る経年分析!H$49,"▲","-"))),ROUND(VALUE(SUBSTITUTE(実質収支比率等に係る経年分析!H$49,"▲","-")),2),NA())</f>
        <v>1.63</v>
      </c>
      <c r="E21" s="179">
        <f>IF(ISNUMBER(VALUE(SUBSTITUTE(実質収支比率等に係る経年分析!I$49,"▲","-"))),ROUND(VALUE(SUBSTITUTE(実質収支比率等に係る経年分析!I$49,"▲","-")),2),NA())</f>
        <v>-3.64</v>
      </c>
      <c r="F21" s="179">
        <f>IF(ISNUMBER(VALUE(SUBSTITUTE(実質収支比率等に係る経年分析!J$49,"▲","-"))),ROUND(VALUE(SUBSTITUTE(実質収支比率等に係る経年分析!J$49,"▲","-")),2),NA())</f>
        <v>1.04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市民バス会計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4.8600000000000003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1.17</v>
      </c>
    </row>
    <row r="35" spans="1:16" x14ac:dyDescent="0.15">
      <c r="A35" s="180" t="str">
        <f>IF(連結実質赤字比率に係る赤字・黒字の構成分析!C$35="",NA(),連結実質赤字比率に係る赤字・黒字の構成分析!C$35)</f>
        <v>国民健康保険会計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2.8</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2146</v>
      </c>
      <c r="E42" s="181"/>
      <c r="F42" s="181"/>
      <c r="G42" s="181">
        <f>'実質公債費比率（分子）の構造'!L$52</f>
        <v>2034</v>
      </c>
      <c r="H42" s="181"/>
      <c r="I42" s="181"/>
      <c r="J42" s="181">
        <f>'実質公債費比率（分子）の構造'!M$52</f>
        <v>1834</v>
      </c>
      <c r="K42" s="181"/>
      <c r="L42" s="181"/>
      <c r="M42" s="181">
        <f>'実質公債費比率（分子）の構造'!N$52</f>
        <v>1819</v>
      </c>
      <c r="N42" s="181"/>
      <c r="O42" s="181"/>
      <c r="P42" s="181">
        <f>'実質公債費比率（分子）の構造'!O$52</f>
        <v>1821</v>
      </c>
    </row>
    <row r="43" spans="1:16" x14ac:dyDescent="0.15">
      <c r="A43" s="181" t="s">
        <v>63</v>
      </c>
      <c r="B43" s="181">
        <f>'実質公債費比率（分子）の構造'!K$51</f>
        <v>1</v>
      </c>
      <c r="C43" s="181"/>
      <c r="D43" s="181"/>
      <c r="E43" s="181">
        <f>'実質公債費比率（分子）の構造'!L$51</f>
        <v>3</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228</v>
      </c>
      <c r="C44" s="181"/>
      <c r="D44" s="181"/>
      <c r="E44" s="181">
        <f>'実質公債費比率（分子）の構造'!L$50</f>
        <v>29</v>
      </c>
      <c r="F44" s="181"/>
      <c r="G44" s="181"/>
      <c r="H44" s="181">
        <f>'実質公債費比率（分子）の構造'!M$50</f>
        <v>27</v>
      </c>
      <c r="I44" s="181"/>
      <c r="J44" s="181"/>
      <c r="K44" s="181">
        <f>'実質公債費比率（分子）の構造'!N$50</f>
        <v>29</v>
      </c>
      <c r="L44" s="181"/>
      <c r="M44" s="181"/>
      <c r="N44" s="181">
        <f>'実質公債費比率（分子）の構造'!O$50</f>
        <v>28</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820</v>
      </c>
      <c r="C46" s="181"/>
      <c r="D46" s="181"/>
      <c r="E46" s="181">
        <f>'実質公債費比率（分子）の構造'!L$48</f>
        <v>814</v>
      </c>
      <c r="F46" s="181"/>
      <c r="G46" s="181"/>
      <c r="H46" s="181">
        <f>'実質公債費比率（分子）の構造'!M$48</f>
        <v>693</v>
      </c>
      <c r="I46" s="181"/>
      <c r="J46" s="181"/>
      <c r="K46" s="181">
        <f>'実質公債費比率（分子）の構造'!N$48</f>
        <v>704</v>
      </c>
      <c r="L46" s="181"/>
      <c r="M46" s="181"/>
      <c r="N46" s="181">
        <f>'実質公債費比率（分子）の構造'!O$48</f>
        <v>711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2380</v>
      </c>
      <c r="C49" s="181"/>
      <c r="D49" s="181"/>
      <c r="E49" s="181">
        <f>'実質公債費比率（分子）の構造'!L$45</f>
        <v>2267</v>
      </c>
      <c r="F49" s="181"/>
      <c r="G49" s="181"/>
      <c r="H49" s="181">
        <f>'実質公債費比率（分子）の構造'!M$45</f>
        <v>2099</v>
      </c>
      <c r="I49" s="181"/>
      <c r="J49" s="181"/>
      <c r="K49" s="181">
        <f>'実質公債費比率（分子）の構造'!N$45</f>
        <v>2081</v>
      </c>
      <c r="L49" s="181"/>
      <c r="M49" s="181"/>
      <c r="N49" s="181">
        <f>'実質公債費比率（分子）の構造'!O$45</f>
        <v>2005</v>
      </c>
      <c r="O49" s="181"/>
      <c r="P49" s="181"/>
    </row>
    <row r="50" spans="1:16" x14ac:dyDescent="0.15">
      <c r="A50" s="181" t="s">
        <v>70</v>
      </c>
      <c r="B50" s="181" t="e">
        <f>NA()</f>
        <v>#N/A</v>
      </c>
      <c r="C50" s="181">
        <f>IF(ISNUMBER('実質公債費比率（分子）の構造'!K$53),'実質公債費比率（分子）の構造'!K$53,NA())</f>
        <v>1283</v>
      </c>
      <c r="D50" s="181" t="e">
        <f>NA()</f>
        <v>#N/A</v>
      </c>
      <c r="E50" s="181" t="e">
        <f>NA()</f>
        <v>#N/A</v>
      </c>
      <c r="F50" s="181">
        <f>IF(ISNUMBER('実質公債費比率（分子）の構造'!L$53),'実質公債費比率（分子）の構造'!L$53,NA())</f>
        <v>1079</v>
      </c>
      <c r="G50" s="181" t="e">
        <f>NA()</f>
        <v>#N/A</v>
      </c>
      <c r="H50" s="181" t="e">
        <f>NA()</f>
        <v>#N/A</v>
      </c>
      <c r="I50" s="181">
        <f>IF(ISNUMBER('実質公債費比率（分子）の構造'!M$53),'実質公債費比率（分子）の構造'!M$53,NA())</f>
        <v>986</v>
      </c>
      <c r="J50" s="181" t="e">
        <f>NA()</f>
        <v>#N/A</v>
      </c>
      <c r="K50" s="181" t="e">
        <f>NA()</f>
        <v>#N/A</v>
      </c>
      <c r="L50" s="181">
        <f>IF(ISNUMBER('実質公債費比率（分子）の構造'!N$53),'実質公債費比率（分子）の構造'!N$53,NA())</f>
        <v>995</v>
      </c>
      <c r="M50" s="181" t="e">
        <f>NA()</f>
        <v>#N/A</v>
      </c>
      <c r="N50" s="181" t="e">
        <f>NA()</f>
        <v>#N/A</v>
      </c>
      <c r="O50" s="181">
        <f>IF(ISNUMBER('実質公債費比率（分子）の構造'!O$53),'実質公債費比率（分子）の構造'!O$53,NA())</f>
        <v>923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17661</v>
      </c>
      <c r="E56" s="180"/>
      <c r="F56" s="180"/>
      <c r="G56" s="180">
        <f>'将来負担比率（分子）の構造'!J$52</f>
        <v>16892</v>
      </c>
      <c r="H56" s="180"/>
      <c r="I56" s="180"/>
      <c r="J56" s="180">
        <f>'将来負担比率（分子）の構造'!K$52</f>
        <v>16984</v>
      </c>
      <c r="K56" s="180"/>
      <c r="L56" s="180"/>
      <c r="M56" s="180">
        <f>'将来負担比率（分子）の構造'!L$52</f>
        <v>16419</v>
      </c>
      <c r="N56" s="180"/>
      <c r="O56" s="180"/>
      <c r="P56" s="180">
        <f>'将来負担比率（分子）の構造'!M$52</f>
        <v>15855</v>
      </c>
    </row>
    <row r="57" spans="1:16" x14ac:dyDescent="0.15">
      <c r="A57" s="180" t="s">
        <v>41</v>
      </c>
      <c r="B57" s="180"/>
      <c r="C57" s="180"/>
      <c r="D57" s="180">
        <f>'将来負担比率（分子）の構造'!I$51</f>
        <v>2430</v>
      </c>
      <c r="E57" s="180"/>
      <c r="F57" s="180"/>
      <c r="G57" s="180">
        <f>'将来負担比率（分子）の構造'!J$51</f>
        <v>2269</v>
      </c>
      <c r="H57" s="180"/>
      <c r="I57" s="180"/>
      <c r="J57" s="180">
        <f>'将来負担比率（分子）の構造'!K$51</f>
        <v>2200</v>
      </c>
      <c r="K57" s="180"/>
      <c r="L57" s="180"/>
      <c r="M57" s="180">
        <f>'将来負担比率（分子）の構造'!L$51</f>
        <v>2062</v>
      </c>
      <c r="N57" s="180"/>
      <c r="O57" s="180"/>
      <c r="P57" s="180">
        <f>'将来負担比率（分子）の構造'!M$51</f>
        <v>1894</v>
      </c>
    </row>
    <row r="58" spans="1:16" x14ac:dyDescent="0.15">
      <c r="A58" s="180" t="s">
        <v>40</v>
      </c>
      <c r="B58" s="180"/>
      <c r="C58" s="180"/>
      <c r="D58" s="180">
        <f>'将来負担比率（分子）の構造'!I$50</f>
        <v>599</v>
      </c>
      <c r="E58" s="180"/>
      <c r="F58" s="180"/>
      <c r="G58" s="180">
        <f>'将来負担比率（分子）の構造'!J$50</f>
        <v>714</v>
      </c>
      <c r="H58" s="180"/>
      <c r="I58" s="180"/>
      <c r="J58" s="180">
        <f>'将来負担比率（分子）の構造'!K$50</f>
        <v>1140</v>
      </c>
      <c r="K58" s="180"/>
      <c r="L58" s="180"/>
      <c r="M58" s="180">
        <f>'将来負担比率（分子）の構造'!L$50</f>
        <v>1289</v>
      </c>
      <c r="N58" s="180"/>
      <c r="O58" s="180"/>
      <c r="P58" s="180">
        <f>'将来負担比率（分子）の構造'!M$50</f>
        <v>1297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735</v>
      </c>
      <c r="C61" s="180"/>
      <c r="D61" s="180"/>
      <c r="E61" s="180">
        <f>'将来負担比率（分子）の構造'!J$46</f>
        <v>17</v>
      </c>
      <c r="F61" s="180"/>
      <c r="G61" s="180"/>
      <c r="H61" s="180">
        <f>'将来負担比率（分子）の構造'!K$46</f>
        <v>17</v>
      </c>
      <c r="I61" s="180"/>
      <c r="J61" s="180"/>
      <c r="K61" s="180">
        <f>'将来負担比率（分子）の構造'!L$46</f>
        <v>17</v>
      </c>
      <c r="L61" s="180"/>
      <c r="M61" s="180"/>
      <c r="N61" s="180">
        <f>'将来負担比率（分子）の構造'!M$46</f>
        <v>17</v>
      </c>
      <c r="O61" s="180"/>
      <c r="P61" s="180"/>
    </row>
    <row r="62" spans="1:16" x14ac:dyDescent="0.15">
      <c r="A62" s="180" t="s">
        <v>34</v>
      </c>
      <c r="B62" s="180">
        <f>'将来負担比率（分子）の構造'!I$45</f>
        <v>4163</v>
      </c>
      <c r="C62" s="180"/>
      <c r="D62" s="180"/>
      <c r="E62" s="180">
        <f>'将来負担比率（分子）の構造'!J$45</f>
        <v>4003</v>
      </c>
      <c r="F62" s="180"/>
      <c r="G62" s="180"/>
      <c r="H62" s="180">
        <f>'将来負担比率（分子）の構造'!K$45</f>
        <v>3902</v>
      </c>
      <c r="I62" s="180"/>
      <c r="J62" s="180"/>
      <c r="K62" s="180">
        <f>'将来負担比率（分子）の構造'!L$45</f>
        <v>3749</v>
      </c>
      <c r="L62" s="180"/>
      <c r="M62" s="180"/>
      <c r="N62" s="180">
        <f>'将来負担比率（分子）の構造'!M$45</f>
        <v>3609</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10487</v>
      </c>
      <c r="C64" s="180"/>
      <c r="D64" s="180"/>
      <c r="E64" s="180">
        <f>'将来負担比率（分子）の構造'!J$43</f>
        <v>10036</v>
      </c>
      <c r="F64" s="180"/>
      <c r="G64" s="180"/>
      <c r="H64" s="180">
        <f>'将来負担比率（分子）の構造'!K$43</f>
        <v>9566</v>
      </c>
      <c r="I64" s="180"/>
      <c r="J64" s="180"/>
      <c r="K64" s="180">
        <f>'将来負担比率（分子）の構造'!L$43</f>
        <v>9254</v>
      </c>
      <c r="L64" s="180"/>
      <c r="M64" s="180"/>
      <c r="N64" s="180">
        <f>'将来負担比率（分子）の構造'!M$43</f>
        <v>8867</v>
      </c>
      <c r="O64" s="180"/>
      <c r="P64" s="180"/>
    </row>
    <row r="65" spans="1:16" x14ac:dyDescent="0.15">
      <c r="A65" s="180" t="s">
        <v>31</v>
      </c>
      <c r="B65" s="180">
        <f>'将来負担比率（分子）の構造'!I$42</f>
        <v>560</v>
      </c>
      <c r="C65" s="180"/>
      <c r="D65" s="180"/>
      <c r="E65" s="180">
        <f>'将来負担比率（分子）の構造'!J$42</f>
        <v>96</v>
      </c>
      <c r="F65" s="180"/>
      <c r="G65" s="180"/>
      <c r="H65" s="180">
        <f>'将来負担比率（分子）の構造'!K$42</f>
        <v>71</v>
      </c>
      <c r="I65" s="180"/>
      <c r="J65" s="180"/>
      <c r="K65" s="180">
        <f>'将来負担比率（分子）の構造'!L$42</f>
        <v>45</v>
      </c>
      <c r="L65" s="180"/>
      <c r="M65" s="180"/>
      <c r="N65" s="180">
        <f>'将来負担比率（分子）の構造'!M$42</f>
        <v>15</v>
      </c>
      <c r="O65" s="180"/>
      <c r="P65" s="180"/>
    </row>
    <row r="66" spans="1:16" x14ac:dyDescent="0.15">
      <c r="A66" s="180" t="s">
        <v>30</v>
      </c>
      <c r="B66" s="180">
        <f>'将来負担比率（分子）の構造'!I$41</f>
        <v>17836</v>
      </c>
      <c r="C66" s="180"/>
      <c r="D66" s="180"/>
      <c r="E66" s="180">
        <f>'将来負担比率（分子）の構造'!J$41</f>
        <v>18578</v>
      </c>
      <c r="F66" s="180"/>
      <c r="G66" s="180"/>
      <c r="H66" s="180">
        <f>'将来負担比率（分子）の構造'!K$41</f>
        <v>17695</v>
      </c>
      <c r="I66" s="180"/>
      <c r="J66" s="180"/>
      <c r="K66" s="180">
        <f>'将来負担比率（分子）の構造'!L$41</f>
        <v>16850</v>
      </c>
      <c r="L66" s="180"/>
      <c r="M66" s="180"/>
      <c r="N66" s="180">
        <f>'将来負担比率（分子）の構造'!M$41</f>
        <v>15984</v>
      </c>
      <c r="O66" s="180"/>
      <c r="P66" s="180"/>
    </row>
    <row r="67" spans="1:16" x14ac:dyDescent="0.15">
      <c r="A67" s="180" t="s">
        <v>74</v>
      </c>
      <c r="B67" s="180" t="e">
        <f>NA()</f>
        <v>#N/A</v>
      </c>
      <c r="C67" s="180">
        <f>IF(ISNUMBER('将来負担比率（分子）の構造'!I$53), IF('将来負担比率（分子）の構造'!I$53 &lt; 0, 0, '将来負担比率（分子）の構造'!I$53), NA())</f>
        <v>13090</v>
      </c>
      <c r="D67" s="180" t="e">
        <f>NA()</f>
        <v>#N/A</v>
      </c>
      <c r="E67" s="180" t="e">
        <f>NA()</f>
        <v>#N/A</v>
      </c>
      <c r="F67" s="180">
        <f>IF(ISNUMBER('将来負担比率（分子）の構造'!J$53), IF('将来負担比率（分子）の構造'!J$53 &lt; 0, 0, '将来負担比率（分子）の構造'!J$53), NA())</f>
        <v>12856</v>
      </c>
      <c r="G67" s="180" t="e">
        <f>NA()</f>
        <v>#N/A</v>
      </c>
      <c r="H67" s="180" t="e">
        <f>NA()</f>
        <v>#N/A</v>
      </c>
      <c r="I67" s="180">
        <f>IF(ISNUMBER('将来負担比率（分子）の構造'!K$53), IF('将来負担比率（分子）の構造'!K$53 &lt; 0, 0, '将来負担比率（分子）の構造'!K$53), NA())</f>
        <v>10927</v>
      </c>
      <c r="J67" s="180" t="e">
        <f>NA()</f>
        <v>#N/A</v>
      </c>
      <c r="K67" s="180" t="e">
        <f>NA()</f>
        <v>#N/A</v>
      </c>
      <c r="L67" s="180">
        <f>IF(ISNUMBER('将来負担比率（分子）の構造'!L$53), IF('将来負担比率（分子）の構造'!L$53 &lt; 0, 0, '将来負担比率（分子）の構造'!L$53), NA())</f>
        <v>10144</v>
      </c>
      <c r="M67" s="180" t="e">
        <f>NA()</f>
        <v>#N/A</v>
      </c>
      <c r="N67" s="180" t="e">
        <f>NA()</f>
        <v>#N/A</v>
      </c>
      <c r="O67" s="180">
        <f>IF(ISNUMBER('将来負担比率（分子）の構造'!M$53), IF('将来負担比率（分子）の構造'!M$53 &lt; 0, 0, '将来負担比率（分子）の構造'!M$53), NA())</f>
        <v>9446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757</v>
      </c>
      <c r="C72" s="184">
        <f>基金残高に係る経年分析!G55</f>
        <v>860</v>
      </c>
      <c r="D72" s="184">
        <f>基金残高に係る経年分析!H55</f>
        <v>866</v>
      </c>
    </row>
    <row r="73" spans="1:16" x14ac:dyDescent="0.15">
      <c r="A73" s="183" t="s">
        <v>77</v>
      </c>
      <c r="B73" s="184">
        <f>基金残高に係る経年分析!F56</f>
        <v>27</v>
      </c>
      <c r="C73" s="184">
        <f>基金残高に係る経年分析!G56</f>
        <v>27</v>
      </c>
      <c r="D73" s="184">
        <f>基金残高に係る経年分析!H56</f>
        <v>27</v>
      </c>
    </row>
    <row r="74" spans="1:16" x14ac:dyDescent="0.15">
      <c r="A74" s="183" t="s">
        <v>78</v>
      </c>
      <c r="B74" s="184">
        <f>基金残高に係る経年分析!F57</f>
        <v>727</v>
      </c>
      <c r="C74" s="184">
        <f>基金残高に係る経年分析!G57</f>
        <v>779</v>
      </c>
      <c r="D74" s="184">
        <f>基金残高に係る経年分析!H57</f>
        <v>838</v>
      </c>
    </row>
  </sheetData>
  <sheetProtection algorithmName="SHA-512" hashValue="dS1kAIEspWZS4ip21Sq5yVQK7S/gQFrs/cFLj8KuP6c5mqKC3MvPWtcXdqDvSAS3UY8hHNI2DHMrHUnRXppr4g==" saltValue="lr6WyTT8cMmSEE6ddFZ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2020-03-09T01:19:37Z</cp:lastPrinted>
  <dcterms:created xsi:type="dcterms:W3CDTF">2020-02-10T01:52:35Z</dcterms:created>
  <dcterms:modified xsi:type="dcterms:W3CDTF">2020-09-16T06:51:50Z</dcterms:modified>
  <cp:category/>
</cp:coreProperties>
</file>