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toriyama\Desktop\"/>
    </mc:Choice>
  </mc:AlternateContent>
  <bookViews>
    <workbookView xWindow="0" yWindow="0" windowWidth="20490" windowHeight="7530" tabRatio="7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E34" i="10"/>
  <c r="AM34" i="10"/>
  <c r="U34" i="10"/>
  <c r="C34" i="10"/>
  <c r="BW40" i="10" l="1"/>
  <c r="CO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<sst xmlns="http://schemas.openxmlformats.org/spreadsheetml/2006/main" count="1038" uniqueCount="612">
  <si>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</si>
  <si>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</si>
  <si>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</si>
  <si>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</si>
  <si>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</si>
  <si>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</si>
  <si>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</si>
  <si>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</si>
  <si>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</si>
  <si>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</si>
  <si>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</si>
  <si>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</si>
  <si>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</si>
  <si>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</si>
  <si>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</si>
  <si>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</si>
  <si>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</si>
  <si>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</si>
  <si>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</si>
  <si>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</si>
  <si>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</si>
  <si>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</si>
  <si>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</si>
  <si>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</si>
  <si>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</si>
  <si>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</si>
  <si>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</si>
  <si>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</si>
  <si>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</si>
  <si>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</si>
  <si>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</si>
  <si>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</si>
  <si>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</si>
  <si>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</si>
  <si>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</si>
  <si>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</si>
  <si>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</si>
  <si>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</si>
  <si>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</si>
  <si>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</si>
  <si>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</si>
  <si>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</si>
  <si>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</si>
  <si>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</si>
  <si>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</si>
  <si>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</si>
  <si>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</si>
  <si>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</si>
  <si>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</si>
  <si>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</si>
  <si>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</si>
  <si>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</si>
  <si>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</si>
  <si>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</si>
  <si>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</si>
  <si>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</si>
  <si>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</si>
  <si>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</si>
  <si>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</si>
  <si>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</si>
  <si>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</si>
  <si>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</si>
  <si>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</si>
  <si>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</si>
  <si>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</si>
  <si>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</si>
  <si>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</si>
  <si>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</si>
  <si>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</si>
  <si>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</si>
  <si>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</si>
  <si>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</si>
  <si>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</si>
  <si>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</si>
  <si>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</si>
  <si>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</si>
  <si>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</si>
  <si>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</si>
  <si>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</si>
  <si>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</si>
  <si>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</si>
  <si>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</si>
  <si>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</si>
  <si>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</si>
  <si>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</si>
  <si>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</si>
  <si>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</si>
  <si>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</si>
  <si>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</si>
  <si>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</si>
  <si>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</si>
  <si>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</si>
  <si>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</si>
  <si>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</si>
  <si>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</si>
  <si>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</si>
  <si>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</si>
  <si>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美唄市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</si>
  <si>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</si>
  <si>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</si>
  <si>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</si>
  <si>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</si>
  <si>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</si>
  <si>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</si>
  <si>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</si>
  <si>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</si>
  <si>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</si>
  <si>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</si>
  <si>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</si>
  <si>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</si>
  <si>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</si>
  <si>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</si>
  <si>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</si>
  <si>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</si>
  <si>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</si>
  <si>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</si>
  <si>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</si>
  <si>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</si>
  <si>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</si>
  <si>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</si>
  <si>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</si>
  <si>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</si>
  <si>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</si>
  <si>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</si>
  <si>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</si>
  <si>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</si>
  <si>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</si>
  <si>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</si>
  <si>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</si>
  <si>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</si>
  <si>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</si>
  <si>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</si>
  <si>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</si>
  <si>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</si>
  <si>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</si>
  <si>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</si>
  <si>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</si>
  <si>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</si>
  <si>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</si>
  <si>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</si>
  <si>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</si>
  <si>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</si>
  <si>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</si>
  <si>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</si>
  <si>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</si>
  <si>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</si>
  <si>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</si>
  <si>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</si>
  <si>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</si>
  <si>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</si>
  <si>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</si>
  <si>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</si>
  <si>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</si>
  <si>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</si>
  <si>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</si>
  <si>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</si>
  <si>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</si>
  <si>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</si>
  <si>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</si>
  <si>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</si>
  <si>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</si>
  <si>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</si>
  <si>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</si>
  <si>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</si>
  <si>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</si>
  <si>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</si>
  <si>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</si>
  <si>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</si>
  <si>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</si>
  <si>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</si>
  <si>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</si>
  <si>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</si>
  <si>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</si>
  <si>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</si>
  <si>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</si>
  <si>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</si>
  <si>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</si>
  <si>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</si>
  <si>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</si>
  <si>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</si>
  <si>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</si>
  <si>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</si>
  <si>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</si>
  <si>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</si>
  <si>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</si>
  <si>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</si>
  <si>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</si>
  <si>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</si>
  <si>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</si>
  <si>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</si>
  <si>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</si>
  <si>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</si>
  <si>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</si>
  <si>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</si>
  <si>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</si>
  <si>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</si>
  <si>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</si>
  <si>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</si>
  <si>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</si>
  <si>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</si>
  <si>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</si>
  <si>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</si>
  <si>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</si>
  <si>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</si>
  <si>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</si>
  <si>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</si>
  <si>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</si>
  <si>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</si>
  <si>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</si>
  <si>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</si>
  <si>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</si>
  <si>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</si>
  <si>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</si>
  <si>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</si>
  <si>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</si>
  <si>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</si>
  <si>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</si>
  <si>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</si>
  <si>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北海道美唄市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</si>
  <si>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</si>
  <si>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</si>
  <si>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</si>
  <si>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</si>
  <si>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</si>
  <si>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</si>
  <si>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</si>
  <si>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</si>
  <si>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</si>
  <si>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</si>
  <si>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</si>
  <si>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</si>
  <si>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</si>
  <si>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</si>
  <si>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</si>
  <si>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</si>
  <si>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</si>
  <si>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</si>
  <si>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</si>
  <si>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</si>
  <si>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</si>
  <si>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</si>
  <si>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</si>
  <si>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</si>
  <si>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</si>
  <si>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</si>
  <si>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</si>
  <si>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</si>
  <si>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</si>
  <si>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</si>
  <si>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</si>
  <si>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</si>
  <si>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</si>
  <si>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</si>
  <si>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</si>
  <si>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</si>
  <si>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</si>
  <si>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</si>
  <si>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</si>
  <si>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</si>
  <si>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</si>
  <si>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</si>
  <si>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</si>
  <si>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</si>
  <si>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</si>
  <si>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</si>
  <si>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</si>
  <si>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</si>
  <si>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</si>
  <si>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</si>
  <si>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</si>
  <si>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</si>
  <si>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</si>
  <si>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</si>
  <si>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</si>
  <si>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</si>
  <si>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</si>
  <si>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</si>
  <si>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</si>
  <si>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</si>
  <si>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</si>
  <si>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</si>
  <si>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</si>
  <si>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</si>
  <si>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</si>
  <si>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</si>
  <si>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</si>
  <si>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</si>
  <si>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</si>
  <si>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</si>
  <si>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</si>
  <si>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</si>
  <si>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</si>
  <si>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</si>
  <si>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</si>
  <si>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</si>
  <si>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</si>
  <si>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</si>
  <si>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</si>
  <si>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</si>
  <si>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</si>
  <si>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</si>
  <si>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</si>
  <si>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</si>
  <si>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</si>
  <si>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</si>
  <si>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</si>
  <si>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</si>
  <si>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</si>
  <si>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</si>
  <si>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</si>
  <si>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</si>
  <si>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</si>
  <si>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</si>
  <si>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</si>
  <si>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</si>
  <si>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</si>
  <si>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</si>
  <si>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</si>
  <si>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</si>
  <si>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</si>
  <si>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</si>
  <si>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</si>
  <si>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</si>
  <si>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</si>
  <si>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</si>
  <si>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</si>
  <si>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</si>
  <si>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</si>
  <si>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</si>
  <si>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</si>
  <si>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</si>
  <si>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</si>
  <si>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</si>
  <si>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</si>
  <si>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</si>
  <si>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</si>
  <si>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</si>
  <si>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</si>
  <si>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</si>
  <si>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</si>
  <si>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</si>
  <si>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</si>
  <si>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</si>
  <si>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</si>
  <si>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</si>
  <si>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</si>
  <si>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</si>
  <si>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</si>
  <si>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</si>
  <si>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</si>
  <si>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</si>
  <si>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</si>
  <si>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</si>
  <si>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</si>
  <si>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</si>
  <si>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</si>
  <si>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</si>
  <si>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</si>
  <si>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</si>
  <si>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</si>
  <si>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</si>
  <si>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</si>
  <si>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</si>
  <si>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</si>
  <si>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</si>
  <si>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</si>
  <si>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</si>
  <si>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</si>
  <si>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</si>
  <si>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</si>
  <si>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</si>
  <si>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北海道美唄市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</si>
  <si>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</si>
  <si>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</si>
  <si>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</si>
  <si>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</si>
  <si>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</si>
  <si>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</si>
  <si>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</si>
  <si>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</si>
  <si>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</si>
  <si>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</si>
  <si>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</si>
  <si>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</si>
  <si>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</si>
  <si>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</si>
  <si>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</si>
  <si>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</si>
  <si>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</si>
  <si>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</si>
  <si>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</si>
  <si>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</si>
  <si>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市民バス会計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</si>
  <si>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</si>
  <si>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</si>
  <si>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</si>
  <si>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</si>
  <si>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</si>
  <si>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</si>
  <si>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</si>
  <si>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</si>
  <si>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</si>
  <si>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</si>
  <si>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</si>
  <si>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</si>
  <si>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</si>
  <si>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</si>
  <si>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</si>
  <si>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</si>
  <si>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</si>
  <si>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介護サービス事業会計</t>
    <phoneticPr fontId="5"/>
  </si>
  <si>
    <t>-</t>
    <phoneticPr fontId="5"/>
  </si>
  <si>
    <t>後期高齢者医療会計</t>
    <phoneticPr fontId="5"/>
  </si>
  <si>
    <t>水道事業会計</t>
    <phoneticPr fontId="5"/>
  </si>
  <si>
    <t>法適用企業</t>
    <phoneticPr fontId="5"/>
  </si>
  <si>
    <t>工業用水道事業会計</t>
    <phoneticPr fontId="5"/>
  </si>
  <si>
    <t>-</t>
    <phoneticPr fontId="5"/>
  </si>
  <si>
    <t>法適用企業</t>
    <phoneticPr fontId="5"/>
  </si>
  <si>
    <t>市立美唄病院事業会計</t>
    <phoneticPr fontId="5"/>
  </si>
  <si>
    <t>下水道会計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</si>
  <si>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</si>
  <si>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</si>
  <si>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</si>
  <si>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</si>
  <si>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</si>
  <si>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</si>
  <si>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</si>
  <si>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</si>
  <si>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</si>
  <si>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</si>
  <si>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</si>
  <si>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</si>
  <si>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</si>
  <si>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</si>
  <si>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</si>
  <si>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</si>
  <si>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</si>
  <si>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</si>
  <si>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</si>
  <si>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</si>
  <si>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</si>
  <si>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</si>
  <si>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</si>
  <si>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</si>
  <si>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</si>
  <si>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</si>
  <si>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</si>
  <si>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</si>
  <si>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</si>
  <si>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</si>
  <si>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</si>
  <si>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</si>
  <si>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</si>
  <si>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</si>
  <si>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</si>
  <si>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</si>
  <si>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</si>
  <si>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</si>
  <si>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</si>
  <si>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</si>
  <si>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</si>
  <si>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</si>
  <si>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</si>
  <si>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</si>
  <si>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</si>
  <si>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</si>
  <si>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</si>
  <si>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</si>
  <si>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</si>
  <si>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</si>
  <si>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</si>
  <si>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</si>
  <si>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</si>
  <si>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</si>
  <si>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</si>
  <si>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</si>
  <si>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</si>
  <si>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</si>
  <si>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</si>
  <si>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</si>
  <si>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</si>
  <si>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</si>
  <si>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</si>
  <si>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</si>
  <si>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</si>
  <si>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</si>
  <si>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</si>
  <si>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</si>
  <si>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</si>
  <si>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</si>
  <si>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工業用水道事業会計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</si>
  <si>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</si>
  <si>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市立美唄病院事業会計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</si>
  <si>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</si>
  <si>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</si>
  <si>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</si>
  <si>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</si>
  <si>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</si>
  <si>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</si>
  <si>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</si>
  <si>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</si>
  <si>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</si>
  <si>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</si>
  <si>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</si>
  <si>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</si>
  <si>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</si>
  <si>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</si>
  <si>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</si>
  <si>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</si>
  <si>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</si>
  <si>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</si>
  <si>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</si>
  <si>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</si>
  <si>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</si>
  <si>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</si>
  <si>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</si>
  <si>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</si>
  <si>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</si>
  <si>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</si>
  <si>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</si>
  <si>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</si>
  <si>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</si>
  <si>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</si>
  <si>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</si>
  <si>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</si>
  <si>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</si>
  <si>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</si>
  <si>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</si>
  <si>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</si>
  <si>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</si>
  <si>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</si>
  <si>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</si>
  <si>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</si>
  <si>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</si>
  <si>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</si>
  <si>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</si>
  <si>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</si>
  <si>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</si>
  <si>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</si>
  <si>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</si>
  <si>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</si>
  <si>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</si>
  <si>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</si>
  <si>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</si>
  <si>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</si>
  <si>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</si>
  <si>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</si>
  <si>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</si>
  <si>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</si>
  <si>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</si>
  <si>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</si>
  <si>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</si>
  <si>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</si>
  <si>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</si>
  <si>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</si>
  <si>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</si>
  <si>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</si>
  <si>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</si>
  <si>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</si>
  <si>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</si>
  <si>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</si>
  <si>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</si>
  <si>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</si>
  <si>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</si>
  <si>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</si>
  <si>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</si>
  <si>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</si>
  <si>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</si>
  <si>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</si>
  <si>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</si>
  <si>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</si>
  <si>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</si>
  <si>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</si>
  <si>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</si>
  <si>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</si>
  <si>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</si>
  <si>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</si>
  <si>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</si>
  <si>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</si>
  <si>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3.64</t>
  </si>
  <si>
    <t>市立美唄病院事業会計</t>
  </si>
  <si>
    <t>一般会計</t>
  </si>
  <si>
    <t>水道事業会計</t>
  </si>
  <si>
    <t>国民健康保険会計</t>
  </si>
  <si>
    <t>後期高齢者医療会計</t>
  </si>
  <si>
    <t>介護保険会計</t>
  </si>
  <si>
    <t>市民バス会計</t>
  </si>
  <si>
    <t>介護サービス事業会計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</si>
  <si>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</si>
  <si>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</si>
  <si>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</si>
  <si>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</si>
  <si>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</si>
  <si>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</si>
  <si>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</si>
  <si>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</si>
  <si>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</si>
  <si>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</si>
  <si>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</si>
  <si>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南空知ふるさと市町村圏組合</t>
    <rPh sb="0" eb="1">
      <t>ミナミ</t>
    </rPh>
    <rPh sb="1" eb="3">
      <t>ソラチ</t>
    </rPh>
    <rPh sb="7" eb="13">
      <t>シチョウソンケンクミアイ</t>
    </rPh>
    <phoneticPr fontId="2"/>
  </si>
  <si>
    <t>桂沢水道企業団</t>
    <rPh sb="0" eb="1">
      <t>カツラ</t>
    </rPh>
    <rPh sb="1" eb="2">
      <t>ザワ</t>
    </rPh>
    <rPh sb="2" eb="4">
      <t>スイドウ</t>
    </rPh>
    <rPh sb="4" eb="6">
      <t>キギョウ</t>
    </rPh>
    <rPh sb="6" eb="7">
      <t>ダン</t>
    </rPh>
    <phoneticPr fontId="2"/>
  </si>
  <si>
    <t>-</t>
    <phoneticPr fontId="2"/>
  </si>
  <si>
    <t>○</t>
    <phoneticPr fontId="2"/>
  </si>
  <si>
    <t>美唄ハイテクセンター</t>
    <rPh sb="0" eb="2">
      <t>ビバイ</t>
    </rPh>
    <phoneticPr fontId="2"/>
  </si>
  <si>
    <t>空知教育センター組合</t>
    <rPh sb="0" eb="2">
      <t>ソラチ</t>
    </rPh>
    <rPh sb="2" eb="4">
      <t>キョウイク</t>
    </rPh>
    <rPh sb="8" eb="10">
      <t>クミアイ</t>
    </rPh>
    <phoneticPr fontId="2"/>
  </si>
  <si>
    <t>石狩川流域下水道組合</t>
    <rPh sb="0" eb="10">
      <t>イシカリガワリュウイキゲスイドウクミアイ</t>
    </rPh>
    <phoneticPr fontId="2"/>
  </si>
  <si>
    <t>-</t>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</si>
  <si>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5"/>
  </si>
  <si>
    <t>福祉基金</t>
    <rPh sb="0" eb="2">
      <t>フクシ</t>
    </rPh>
    <rPh sb="2" eb="4">
      <t>キキン</t>
    </rPh>
    <phoneticPr fontId="2"/>
  </si>
  <si>
    <t>青少年育成基金</t>
    <rPh sb="0" eb="3">
      <t>セイショウネン</t>
    </rPh>
    <rPh sb="3" eb="5">
      <t>イクセイ</t>
    </rPh>
    <rPh sb="5" eb="7">
      <t>キキン</t>
    </rPh>
    <phoneticPr fontId="2"/>
  </si>
  <si>
    <t>農業振興基金</t>
    <rPh sb="0" eb="2">
      <t>ノウギョウ</t>
    </rPh>
    <rPh sb="2" eb="4">
      <t>シンコウ</t>
    </rPh>
    <rPh sb="4" eb="6">
      <t>キキン</t>
    </rPh>
    <phoneticPr fontId="2"/>
  </si>
  <si>
    <t>医療等拠点施設整備基金</t>
    <rPh sb="0" eb="2">
      <t>イリョウ</t>
    </rPh>
    <rPh sb="2" eb="3">
      <t>トウ</t>
    </rPh>
    <rPh sb="3" eb="5">
      <t>キョテン</t>
    </rPh>
    <rPh sb="5" eb="7">
      <t>シセツ</t>
    </rPh>
    <rPh sb="7" eb="9">
      <t>セイビ</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</si>
</sst>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6558-41FF-8754-5FB2BFACC6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57104</c:v>
                </c:pt>
                <c:pt idx="1">
                  <c:v>43250</c:v>
                </c:pt>
                <c:pt idx="2">
                  <c:v>36671</c:v>
                </c:pt>
                <c:pt idx="3">
                  <c:v>42522</c:v>
                </c:pt>
                <c:pt idx="4">
                  <c:v>71610</c:v>
                </c:pt>
              </c:numCache>
            </c:numRef>
          </c:val>
          <c:smooth val="0"/>
          <c:extLst>
            <c:ext xmlns:c16="http://schemas.microsoft.com/office/drawing/2014/chart" uri="{C3380CC4-5D6E-409C-BE32-E72D297353CC}">
              <c16:uniqueId val="{00000001-6558-41FF-8754-5FB2BFACC6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6.11</c:v>
                </c:pt>
                <c:pt idx="1">
                  <c:v>4.8600000000000003</c:v>
                </c:pt>
                <c:pt idx="2">
                  <c:v>0.1</c:v>
                </c:pt>
                <c:pt idx="3">
                  <c:v>1.08</c:v>
                </c:pt>
                <c:pt idx="4">
                  <c:v>2.39</c:v>
                </c:pt>
              </c:numCache>
            </c:numRef>
          </c:val>
          <c:extLst>
            <c:ext xmlns:c16="http://schemas.microsoft.com/office/drawing/2014/chart" uri="{C3380CC4-5D6E-409C-BE32-E72D297353CC}">
              <c16:uniqueId val="{00000000-975B-4FD8-9B3A-F12E5DFA5B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5.05</c:v>
                </c:pt>
                <c:pt idx="1">
                  <c:v>8.64</c:v>
                </c:pt>
                <c:pt idx="2">
                  <c:v>9.99</c:v>
                </c:pt>
                <c:pt idx="3">
                  <c:v>10.11</c:v>
                </c:pt>
                <c:pt idx="4">
                  <c:v>10.77</c:v>
                </c:pt>
              </c:numCache>
            </c:numRef>
          </c:val>
          <c:extLst>
            <c:ext xmlns:c16="http://schemas.microsoft.com/office/drawing/2014/chart" uri="{C3380CC4-5D6E-409C-BE32-E72D297353CC}">
              <c16:uniqueId val="{00000001-975B-4FD8-9B3A-F12E5DFA5B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c:v>
                </c:pt>
                <c:pt idx="1">
                  <c:v>1.63</c:v>
                </c:pt>
                <c:pt idx="2">
                  <c:v>-3.64</c:v>
                </c:pt>
                <c:pt idx="3">
                  <c:v>1.04</c:v>
                </c:pt>
                <c:pt idx="4">
                  <c:v>1.86</c:v>
                </c:pt>
              </c:numCache>
            </c:numRef>
          </c:val>
          <c:smooth val="0"/>
          <c:extLst>
            <c:ext xmlns:c16="http://schemas.microsoft.com/office/drawing/2014/chart" uri="{C3380CC4-5D6E-409C-BE32-E72D297353CC}">
              <c16:uniqueId val="{00000002-975B-4FD8-9B3A-F12E5DFA5B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2E1-45B8-A433-AA5A857080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E1-45B8-A433-AA5A8570802D}"/>
            </c:ext>
          </c:extLst>
        </c:ser>
        <c:ser>
          <c:idx val="2"/>
          <c:order val="2"/>
          <c:tx>
            <c:strRef>
              <c:f>データシート!$A$29</c:f>
              <c:strCache>
                <c:ptCount val="1"/>
                <c:pt idx="0">
                  <c:v>介護サービス事業会計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2E1-45B8-A433-AA5A8570802D}"/>
            </c:ext>
          </c:extLst>
        </c:ser>
        <c:ser>
          <c:idx val="3"/>
          <c:order val="3"/>
          <c:tx>
            <c:strRef>
              <c:f>データシート!$A$30</c:f>
              <c:strCache>
                <c:ptCount val="1"/>
                <c:pt idx="0">
                  <c:v>市民バス会計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2E1-45B8-A433-AA5A8570802D}"/>
            </c:ext>
          </c:extLst>
        </c:ser>
        <c:ser>
          <c:idx val="4"/>
          <c:order val="4"/>
          <c:tx>
            <c:strRef>
              <c:f>データシート!$A$31</c:f>
              <c:strCache>
                <c:ptCount val="1"/>
                <c:pt idx="0">
                  <c:v>介護保険会計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0.74</c:v>
                </c:pt>
                <c:pt idx="2">
                  <c:v>#N/A</c:v>
                </c:pt>
                <c:pt idx="3">
                  <c:v>1.17</c:v>
                </c:pt>
                <c:pt idx="4">
                  <c:v>#N/A</c:v>
                </c:pt>
                <c:pt idx="5">
                  <c:v>0.54</c:v>
                </c:pt>
                <c:pt idx="6">
                  <c:v>#N/A</c:v>
                </c:pt>
                <c:pt idx="7">
                  <c:v>0.59</c:v>
                </c:pt>
                <c:pt idx="8">
                  <c:v>#N/A</c:v>
                </c:pt>
                <c:pt idx="9">
                  <c:v>0</c:v>
                </c:pt>
              </c:numCache>
            </c:numRef>
          </c:val>
          <c:extLst>
            <c:ext xmlns:c16="http://schemas.microsoft.com/office/drawing/2014/chart" uri="{C3380CC4-5D6E-409C-BE32-E72D297353CC}">
              <c16:uniqueId val="{00000004-22E1-45B8-A433-AA5A8570802D}"/>
            </c:ext>
          </c:extLst>
        </c:ser>
        <c:ser>
          <c:idx val="5"/>
          <c:order val="5"/>
          <c:tx>
            <c:strRef>
              <c:f>データシート!$A$32</c:f>
              <c:strCache>
                <c:ptCount val="1"/>
                <c:pt idx="0">
                  <c:v>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0.01</c:v>
                </c:pt>
                <c:pt idx="8">
                  <c:v>#N/A</c:v>
                </c:pt>
                <c:pt idx="9">
                  <c:v>0.01</c:v>
                </c:pt>
              </c:numCache>
            </c:numRef>
          </c:val>
          <c:extLst>
            <c:ext xmlns:c16="http://schemas.microsoft.com/office/drawing/2014/chart" uri="{C3380CC4-5D6E-409C-BE32-E72D297353CC}">
              <c16:uniqueId val="{00000005-22E1-45B8-A433-AA5A8570802D}"/>
            </c:ext>
          </c:extLst>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0.53</c:v>
                </c:pt>
                <c:pt idx="2">
                  <c:v>#N/A</c:v>
                </c:pt>
                <c:pt idx="3">
                  <c:v>0.31</c:v>
                </c:pt>
                <c:pt idx="4">
                  <c:v>#N/A</c:v>
                </c:pt>
                <c:pt idx="5">
                  <c:v>0.38</c:v>
                </c:pt>
                <c:pt idx="6">
                  <c:v>#N/A</c:v>
                </c:pt>
                <c:pt idx="7">
                  <c:v>1.53</c:v>
                </c:pt>
                <c:pt idx="8">
                  <c:v>#N/A</c:v>
                </c:pt>
                <c:pt idx="9">
                  <c:v>0.85</c:v>
                </c:pt>
              </c:numCache>
            </c:numRef>
          </c:val>
          <c:extLst>
            <c:ext xmlns:c16="http://schemas.microsoft.com/office/drawing/2014/chart" uri="{C3380CC4-5D6E-409C-BE32-E72D297353CC}">
              <c16:uniqueId val="{00000006-22E1-45B8-A433-AA5A8570802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c:v>
                </c:pt>
                <c:pt idx="2">
                  <c:v>#N/A</c:v>
                </c:pt>
                <c:pt idx="3">
                  <c:v>0.74</c:v>
                </c:pt>
                <c:pt idx="4">
                  <c:v>#N/A</c:v>
                </c:pt>
                <c:pt idx="5">
                  <c:v>1.1399999999999999</c:v>
                </c:pt>
                <c:pt idx="6">
                  <c:v>#N/A</c:v>
                </c:pt>
                <c:pt idx="7">
                  <c:v>1.17</c:v>
                </c:pt>
                <c:pt idx="8">
                  <c:v>#N/A</c:v>
                </c:pt>
                <c:pt idx="9">
                  <c:v>1.39</c:v>
                </c:pt>
              </c:numCache>
            </c:numRef>
          </c:val>
          <c:extLst>
            <c:ext xmlns:c16="http://schemas.microsoft.com/office/drawing/2014/chart" uri="{C3380CC4-5D6E-409C-BE32-E72D297353CC}">
              <c16:uniqueId val="{00000007-22E1-45B8-A433-AA5A857080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6.11</c:v>
                </c:pt>
                <c:pt idx="2">
                  <c:v>#N/A</c:v>
                </c:pt>
                <c:pt idx="3">
                  <c:v>4.8600000000000003</c:v>
                </c:pt>
                <c:pt idx="4">
                  <c:v>#N/A</c:v>
                </c:pt>
                <c:pt idx="5">
                  <c:v>0.1</c:v>
                </c:pt>
                <c:pt idx="6">
                  <c:v>#N/A</c:v>
                </c:pt>
                <c:pt idx="7">
                  <c:v>1.08</c:v>
                </c:pt>
                <c:pt idx="8">
                  <c:v>#N/A</c:v>
                </c:pt>
                <c:pt idx="9">
                  <c:v>2.38</c:v>
                </c:pt>
              </c:numCache>
            </c:numRef>
          </c:val>
          <c:extLst>
            <c:ext xmlns:c16="http://schemas.microsoft.com/office/drawing/2014/chart" uri="{C3380CC4-5D6E-409C-BE32-E72D297353CC}">
              <c16:uniqueId val="{00000008-22E1-45B8-A433-AA5A8570802D}"/>
            </c:ext>
          </c:extLst>
        </c:ser>
        <c:ser>
          <c:idx val="9"/>
          <c:order val="9"/>
          <c:tx>
            <c:strRef>
              <c:f>データシート!$A$36</c:f>
              <c:strCache>
                <c:ptCount val="1"/>
                <c:pt idx="0">
                  <c:v>市立美唄病院事業会計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1.46</c:v>
                </c:pt>
                <c:pt idx="2">
                  <c:v>#N/A</c:v>
                </c:pt>
                <c:pt idx="3">
                  <c:v>2.82</c:v>
                </c:pt>
                <c:pt idx="4">
                  <c:v>#N/A</c:v>
                </c:pt>
                <c:pt idx="5">
                  <c:v>3.6</c:v>
                </c:pt>
                <c:pt idx="6">
                  <c:v>#N/A</c:v>
                </c:pt>
                <c:pt idx="7">
                  <c:v>5.04</c:v>
                </c:pt>
                <c:pt idx="8">
                  <c:v>#N/A</c:v>
                </c:pt>
                <c:pt idx="9">
                  <c:v>6.8</c:v>
                </c:pt>
              </c:numCache>
            </c:numRef>
          </c:val>
          <c:extLst>
            <c:ext xmlns:c16="http://schemas.microsoft.com/office/drawing/2014/chart" uri="{C3380CC4-5D6E-409C-BE32-E72D297353CC}">
              <c16:uniqueId val="{00000009-22E1-45B8-A433-AA5A857080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2034</c:v>
                </c:pt>
                <c:pt idx="5">
                  <c:v>1834</c:v>
                </c:pt>
                <c:pt idx="8">
                  <c:v>1819</c:v>
                </c:pt>
                <c:pt idx="11">
                  <c:v>1821</c:v>
                </c:pt>
                <c:pt idx="14">
                  <c:v>1740</c:v>
                </c:pt>
              </c:numCache>
            </c:numRef>
          </c:val>
          <c:extLst>
            <c:ext xmlns:c16="http://schemas.microsoft.com/office/drawing/2014/chart" uri="{C3380CC4-5D6E-409C-BE32-E72D297353CC}">
              <c16:uniqueId val="{00000000-9C7A-4317-A588-0624598BA7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3</c:v>
                </c:pt>
                <c:pt idx="3">
                  <c:v>1</c:v>
                </c:pt>
                <c:pt idx="6">
                  <c:v>0</c:v>
                </c:pt>
                <c:pt idx="9">
                  <c:v>0</c:v>
                </c:pt>
                <c:pt idx="12">
                  <c:v>1</c:v>
                </c:pt>
              </c:numCache>
            </c:numRef>
          </c:val>
          <c:extLst>
            <c:ext xmlns:c16="http://schemas.microsoft.com/office/drawing/2014/chart" uri="{C3380CC4-5D6E-409C-BE32-E72D297353CC}">
              <c16:uniqueId val="{00000001-9C7A-4317-A588-0624598BA7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29</c:v>
                </c:pt>
                <c:pt idx="3">
                  <c:v>27</c:v>
                </c:pt>
                <c:pt idx="6">
                  <c:v>29</c:v>
                </c:pt>
                <c:pt idx="9">
                  <c:v>28</c:v>
                </c:pt>
                <c:pt idx="12">
                  <c:v>7</c:v>
                </c:pt>
              </c:numCache>
            </c:numRef>
          </c:val>
          <c:extLst>
            <c:ext xmlns:c16="http://schemas.microsoft.com/office/drawing/2014/chart" uri="{C3380CC4-5D6E-409C-BE32-E72D297353CC}">
              <c16:uniqueId val="{00000002-9C7A-4317-A588-0624598BA7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7A-4317-A588-0624598BA7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814</c:v>
                </c:pt>
                <c:pt idx="3">
                  <c:v>693</c:v>
                </c:pt>
                <c:pt idx="6">
                  <c:v>704</c:v>
                </c:pt>
                <c:pt idx="9">
                  <c:v>711</c:v>
                </c:pt>
                <c:pt idx="12">
                  <c:v>686</c:v>
                </c:pt>
              </c:numCache>
            </c:numRef>
          </c:val>
          <c:extLst>
            <c:ext xmlns:c16="http://schemas.microsoft.com/office/drawing/2014/chart" uri="{C3380CC4-5D6E-409C-BE32-E72D297353CC}">
              <c16:uniqueId val="{00000004-9C7A-4317-A588-0624598BA7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7A-4317-A588-0624598BA7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7A-4317-A588-0624598BA7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2267</c:v>
                </c:pt>
                <c:pt idx="3">
                  <c:v>2099</c:v>
                </c:pt>
                <c:pt idx="6">
                  <c:v>2081</c:v>
                </c:pt>
                <c:pt idx="9">
                  <c:v>2005</c:v>
                </c:pt>
                <c:pt idx="12">
                  <c:v>1904</c:v>
                </c:pt>
              </c:numCache>
            </c:numRef>
          </c:val>
          <c:extLst>
            <c:ext xmlns:c16="http://schemas.microsoft.com/office/drawing/2014/chart" uri="{C3380CC4-5D6E-409C-BE32-E72D297353CC}">
              <c16:uniqueId val="{00000007-9C7A-4317-A588-0624598BA7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1079</c:v>
                </c:pt>
                <c:pt idx="2">
                  <c:v>#N/A</c:v>
                </c:pt>
                <c:pt idx="3">
                  <c:v>#N/A</c:v>
                </c:pt>
                <c:pt idx="4">
                  <c:v>986</c:v>
                </c:pt>
                <c:pt idx="5">
                  <c:v>#N/A</c:v>
                </c:pt>
                <c:pt idx="6">
                  <c:v>#N/A</c:v>
                </c:pt>
                <c:pt idx="7">
                  <c:v>995</c:v>
                </c:pt>
                <c:pt idx="8">
                  <c:v>#N/A</c:v>
                </c:pt>
                <c:pt idx="9">
                  <c:v>#N/A</c:v>
                </c:pt>
                <c:pt idx="10">
                  <c:v>923</c:v>
                </c:pt>
                <c:pt idx="11">
                  <c:v>#N/A</c:v>
                </c:pt>
                <c:pt idx="12">
                  <c:v>#N/A</c:v>
                </c:pt>
                <c:pt idx="13">
                  <c:v>858</c:v>
                </c:pt>
                <c:pt idx="14">
                  <c:v>#N/A</c:v>
                </c:pt>
              </c:numCache>
            </c:numRef>
          </c:val>
          <c:smooth val="0"/>
          <c:extLst>
            <c:ext xmlns:c16="http://schemas.microsoft.com/office/drawing/2014/chart" uri="{C3380CC4-5D6E-409C-BE32-E72D297353CC}">
              <c16:uniqueId val="{00000008-9C7A-4317-A588-0624598BA7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16892</c:v>
                </c:pt>
                <c:pt idx="5">
                  <c:v>16984</c:v>
                </c:pt>
                <c:pt idx="8">
                  <c:v>16419</c:v>
                </c:pt>
                <c:pt idx="11">
                  <c:v>15855</c:v>
                </c:pt>
                <c:pt idx="14">
                  <c:v>15320</c:v>
                </c:pt>
              </c:numCache>
            </c:numRef>
          </c:val>
          <c:extLst>
            <c:ext xmlns:c16="http://schemas.microsoft.com/office/drawing/2014/chart" uri="{C3380CC4-5D6E-409C-BE32-E72D297353CC}">
              <c16:uniqueId val="{00000000-6EC6-4647-AE66-BCA84EE67F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2269</c:v>
                </c:pt>
                <c:pt idx="5">
                  <c:v>2200</c:v>
                </c:pt>
                <c:pt idx="8">
                  <c:v>2062</c:v>
                </c:pt>
                <c:pt idx="11">
                  <c:v>1894</c:v>
                </c:pt>
                <c:pt idx="14">
                  <c:v>1669</c:v>
                </c:pt>
              </c:numCache>
            </c:numRef>
          </c:val>
          <c:extLst>
            <c:ext xmlns:c16="http://schemas.microsoft.com/office/drawing/2014/chart" uri="{C3380CC4-5D6E-409C-BE32-E72D297353CC}">
              <c16:uniqueId val="{00000001-6EC6-4647-AE66-BCA84EE67F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714</c:v>
                </c:pt>
                <c:pt idx="5">
                  <c:v>1140</c:v>
                </c:pt>
                <c:pt idx="8">
                  <c:v>1289</c:v>
                </c:pt>
                <c:pt idx="11">
                  <c:v>1297</c:v>
                </c:pt>
                <c:pt idx="14">
                  <c:v>1527</c:v>
                </c:pt>
              </c:numCache>
            </c:numRef>
          </c:val>
          <c:extLst>
            <c:ext xmlns:c16="http://schemas.microsoft.com/office/drawing/2014/chart" uri="{C3380CC4-5D6E-409C-BE32-E72D297353CC}">
              <c16:uniqueId val="{00000002-6EC6-4647-AE66-BCA84EE67F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C6-4647-AE66-BCA84EE67F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C6-4647-AE66-BCA84EE67F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5-6EC6-4647-AE66-BCA84EE67F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4003</c:v>
                </c:pt>
                <c:pt idx="3">
                  <c:v>3902</c:v>
                </c:pt>
                <c:pt idx="6">
                  <c:v>3749</c:v>
                </c:pt>
                <c:pt idx="9">
                  <c:v>3609</c:v>
                </c:pt>
                <c:pt idx="12">
                  <c:v>3523</c:v>
                </c:pt>
              </c:numCache>
            </c:numRef>
          </c:val>
          <c:extLst>
            <c:ext xmlns:c16="http://schemas.microsoft.com/office/drawing/2014/chart" uri="{C3380CC4-5D6E-409C-BE32-E72D297353CC}">
              <c16:uniqueId val="{00000006-6EC6-4647-AE66-BCA84EE67F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EC6-4647-AE66-BCA84EE67F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10036</c:v>
                </c:pt>
                <c:pt idx="3">
                  <c:v>9566</c:v>
                </c:pt>
                <c:pt idx="6">
                  <c:v>9254</c:v>
                </c:pt>
                <c:pt idx="9">
                  <c:v>8867</c:v>
                </c:pt>
                <c:pt idx="12">
                  <c:v>8413</c:v>
                </c:pt>
              </c:numCache>
            </c:numRef>
          </c:val>
          <c:extLst>
            <c:ext xmlns:c16="http://schemas.microsoft.com/office/drawing/2014/chart" uri="{C3380CC4-5D6E-409C-BE32-E72D297353CC}">
              <c16:uniqueId val="{00000008-6EC6-4647-AE66-BCA84EE67F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96</c:v>
                </c:pt>
                <c:pt idx="3">
                  <c:v>71</c:v>
                </c:pt>
                <c:pt idx="6">
                  <c:v>45</c:v>
                </c:pt>
                <c:pt idx="9">
                  <c:v>15</c:v>
                </c:pt>
                <c:pt idx="12">
                  <c:v>11</c:v>
                </c:pt>
              </c:numCache>
            </c:numRef>
          </c:val>
          <c:extLst>
            <c:ext xmlns:c16="http://schemas.microsoft.com/office/drawing/2014/chart" uri="{C3380CC4-5D6E-409C-BE32-E72D297353CC}">
              <c16:uniqueId val="{00000009-6EC6-4647-AE66-BCA84EE67F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18578</c:v>
                </c:pt>
                <c:pt idx="3">
                  <c:v>17695</c:v>
                </c:pt>
                <c:pt idx="6">
                  <c:v>16850</c:v>
                </c:pt>
                <c:pt idx="9">
                  <c:v>15984</c:v>
                </c:pt>
                <c:pt idx="12">
                  <c:v>15271</c:v>
                </c:pt>
              </c:numCache>
            </c:numRef>
          </c:val>
          <c:extLst>
            <c:ext xmlns:c16="http://schemas.microsoft.com/office/drawing/2014/chart" uri="{C3380CC4-5D6E-409C-BE32-E72D297353CC}">
              <c16:uniqueId val="{0000000A-6EC6-4647-AE66-BCA84EE67F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12856</c:v>
                </c:pt>
                <c:pt idx="2">
                  <c:v>#N/A</c:v>
                </c:pt>
                <c:pt idx="3">
                  <c:v>#N/A</c:v>
                </c:pt>
                <c:pt idx="4">
                  <c:v>10927</c:v>
                </c:pt>
                <c:pt idx="5">
                  <c:v>#N/A</c:v>
                </c:pt>
                <c:pt idx="6">
                  <c:v>#N/A</c:v>
                </c:pt>
                <c:pt idx="7">
                  <c:v>10144</c:v>
                </c:pt>
                <c:pt idx="8">
                  <c:v>#N/A</c:v>
                </c:pt>
                <c:pt idx="9">
                  <c:v>#N/A</c:v>
                </c:pt>
                <c:pt idx="10">
                  <c:v>9446</c:v>
                </c:pt>
                <c:pt idx="11">
                  <c:v>#N/A</c:v>
                </c:pt>
                <c:pt idx="12">
                  <c:v>#N/A</c:v>
                </c:pt>
                <c:pt idx="13">
                  <c:v>8717</c:v>
                </c:pt>
                <c:pt idx="14">
                  <c:v>#N/A</c:v>
                </c:pt>
              </c:numCache>
            </c:numRef>
          </c:val>
          <c:smooth val="0"/>
          <c:extLst>
            <c:ext xmlns:c16="http://schemas.microsoft.com/office/drawing/2014/chart" uri="{C3380CC4-5D6E-409C-BE32-E72D297353CC}">
              <c16:uniqueId val="{0000000B-6EC6-4647-AE66-BCA84EE67F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860</c:v>
                </c:pt>
                <c:pt idx="1">
                  <c:v>866</c:v>
                </c:pt>
                <c:pt idx="2">
                  <c:v>913</c:v>
                </c:pt>
              </c:numCache>
            </c:numRef>
          </c:val>
          <c:extLst>
            <c:ext xmlns:c16="http://schemas.microsoft.com/office/drawing/2014/chart" uri="{C3380CC4-5D6E-409C-BE32-E72D297353CC}">
              <c16:uniqueId val="{00000000-5A09-4286-9163-F392AEDF1D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c:v>
                </c:pt>
                <c:pt idx="1">
                  <c:v>27</c:v>
                </c:pt>
                <c:pt idx="2">
                  <c:v>27</c:v>
                </c:pt>
              </c:numCache>
            </c:numRef>
          </c:val>
          <c:extLst>
            <c:ext xmlns:c16="http://schemas.microsoft.com/office/drawing/2014/chart" uri="{C3380CC4-5D6E-409C-BE32-E72D297353CC}">
              <c16:uniqueId val="{00000001-5A09-4286-9163-F392AEDF1D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779</c:v>
                </c:pt>
                <c:pt idx="1">
                  <c:v>838</c:v>
                </c:pt>
                <c:pt idx="2">
                  <c:v>873</c:v>
                </c:pt>
              </c:numCache>
            </c:numRef>
          </c:val>
          <c:extLst>
            <c:ext xmlns:c16="http://schemas.microsoft.com/office/drawing/2014/chart" uri="{C3380CC4-5D6E-409C-BE32-E72D297353CC}">
              <c16:uniqueId val="{00000002-5A09-4286-9163-F392AEDF1D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21,058
21,001
277.69
15,592,364
15,389,855
202,428
8,477,083
15,271,153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人口減少や全国平均を大きく上回る高齢化率（</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42.5</a:t>
          </a:r>
          <a:r>
            <a:rPr kumimoji="1" lang="ja-JP" altLang="en-US" sz="1300">
              <a:latin typeface="ＭＳ Ｐゴシック" panose="020B0600070205080204" pitchFamily="50" charset="-128"/>
              <a:ea typeface="ＭＳ Ｐゴシック" panose="020B0600070205080204" pitchFamily="50" charset="-128"/>
            </a:rPr>
            <a:t>％）により、市税が少なく、社会情勢や国の制度等の動向に大きく左右される脆弱な財政構造となっている。こうした状況下でも行政サービスを維持していくためには、引き続き行政運営の効率化、経費節減に努めるのはもちろんのこと、地域の特産品を活用し、ふるさと納税寄付金の増収に取り組むなど、歳入の確保も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144992</xdr:rowOff>
    </xdr:to>
    <xdr:cxnSp macro="">
      <xdr:nvCxnSpPr>
        <xdr:cNvPr id="78" name="直線コネクタ 77"/>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財政健全化計画の終了に伴い給与等の独自削減を廃止したことを主な要因として、平成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おり、極めて硬直化した財政構造となっている。弾力的な財政運営に転換していくためには、第６期美唄市総合計画後期基本計画と整合性を図りつつ、適正な定員管理や普通建設事業の抑制により、人件費や公債費などの経常経費の縮減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30662</xdr:rowOff>
    </xdr:from>
    <xdr:to>
      <xdr:col>23</xdr:col>
      <xdr:colOff>133350</xdr:colOff>
      <xdr:row>62</xdr:row>
      <xdr:rowOff>54791</xdr:rowOff>
    </xdr:to>
    <xdr:cxnSp macro="">
      <xdr:nvCxnSpPr>
        <xdr:cNvPr id="134" name="直線コネクタ 133"/>
        <xdr:cNvCxnSpPr/>
      </xdr:nvCxnSpPr>
      <xdr:spPr>
        <a:xfrm flipV="1">
          <a:off x="4114800" y="1066056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54791</xdr:rowOff>
    </xdr:from>
    <xdr:to>
      <xdr:col>19</xdr:col>
      <xdr:colOff>133350</xdr:colOff>
      <xdr:row>62</xdr:row>
      <xdr:rowOff>89263</xdr:rowOff>
    </xdr:to>
    <xdr:cxnSp macro="">
      <xdr:nvCxnSpPr>
        <xdr:cNvPr id="137" name="直線コネクタ 136"/>
        <xdr:cNvCxnSpPr/>
      </xdr:nvCxnSpPr>
      <xdr:spPr>
        <a:xfrm flipV="1">
          <a:off x="3225800" y="106846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122827</xdr:rowOff>
    </xdr:from>
    <xdr:to>
      <xdr:col>15</xdr:col>
      <xdr:colOff>82550</xdr:colOff>
      <xdr:row>62</xdr:row>
      <xdr:rowOff>89263</xdr:rowOff>
    </xdr:to>
    <xdr:cxnSp macro="">
      <xdr:nvCxnSpPr>
        <xdr:cNvPr id="140" name="直線コネクタ 139"/>
        <xdr:cNvCxnSpPr/>
      </xdr:nvCxnSpPr>
      <xdr:spPr>
        <a:xfrm>
          <a:off x="2336800" y="1058127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80554</xdr:rowOff>
    </xdr:from>
    <xdr:to>
      <xdr:col>11</xdr:col>
      <xdr:colOff>31750</xdr:colOff>
      <xdr:row>61</xdr:row>
      <xdr:rowOff>122827</xdr:rowOff>
    </xdr:to>
    <xdr:cxnSp macro="">
      <xdr:nvCxnSpPr>
        <xdr:cNvPr id="143" name="直線コネクタ 142"/>
        <xdr:cNvCxnSpPr/>
      </xdr:nvCxnSpPr>
      <xdr:spPr>
        <a:xfrm>
          <a:off x="1447800" y="10367554"/>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151312</xdr:rowOff>
    </xdr:from>
    <xdr:to>
      <xdr:col>23</xdr:col>
      <xdr:colOff>184150</xdr:colOff>
      <xdr:row>62</xdr:row>
      <xdr:rowOff>81462</xdr:rowOff>
    </xdr:to>
    <xdr:sp macro="" textlink="">
      <xdr:nvSpPr>
        <xdr:cNvPr id="153" name="楕円 152"/>
        <xdr:cNvSpPr/>
      </xdr:nvSpPr>
      <xdr:spPr>
        <a:xfrm>
          <a:off x="49022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123389</xdr:rowOff>
    </xdr:from>
    <xdr:ext cx="762000" cy="259045"/>
    <xdr:sp macro="" textlink="">
      <xdr:nvSpPr>
        <xdr:cNvPr id="154" name="財政構造の弾力性該当値テキスト"/>
        <xdr:cNvSpPr txBox="1"/>
      </xdr:nvSpPr>
      <xdr:spPr>
        <a:xfrm>
          <a:off x="5041900" y="1058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3991</xdr:rowOff>
    </xdr:from>
    <xdr:to>
      <xdr:col>19</xdr:col>
      <xdr:colOff>184150</xdr:colOff>
      <xdr:row>62</xdr:row>
      <xdr:rowOff>105591</xdr:rowOff>
    </xdr:to>
    <xdr:sp macro="" textlink="">
      <xdr:nvSpPr>
        <xdr:cNvPr id="155" name="楕円 154"/>
        <xdr:cNvSpPr/>
      </xdr:nvSpPr>
      <xdr:spPr>
        <a:xfrm>
          <a:off x="4064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90368</xdr:rowOff>
    </xdr:from>
    <xdr:ext cx="736600" cy="259045"/>
    <xdr:sp macro="" textlink="">
      <xdr:nvSpPr>
        <xdr:cNvPr id="156" name="テキスト ボックス 15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38463</xdr:rowOff>
    </xdr:from>
    <xdr:to>
      <xdr:col>15</xdr:col>
      <xdr:colOff>133350</xdr:colOff>
      <xdr:row>62</xdr:row>
      <xdr:rowOff>140063</xdr:rowOff>
    </xdr:to>
    <xdr:sp macro="" textlink="">
      <xdr:nvSpPr>
        <xdr:cNvPr id="157" name="楕円 156"/>
        <xdr:cNvSpPr/>
      </xdr:nvSpPr>
      <xdr:spPr>
        <a:xfrm>
          <a:off x="3175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124840</xdr:rowOff>
    </xdr:from>
    <xdr:ext cx="762000" cy="259045"/>
    <xdr:sp macro="" textlink="">
      <xdr:nvSpPr>
        <xdr:cNvPr id="158" name="テキスト ボックス 157"/>
        <xdr:cNvSpPr txBox="1"/>
      </xdr:nvSpPr>
      <xdr:spPr>
        <a:xfrm>
          <a:off x="2844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72027</xdr:rowOff>
    </xdr:from>
    <xdr:to>
      <xdr:col>11</xdr:col>
      <xdr:colOff>82550</xdr:colOff>
      <xdr:row>62</xdr:row>
      <xdr:rowOff>2177</xdr:rowOff>
    </xdr:to>
    <xdr:sp macro="" textlink="">
      <xdr:nvSpPr>
        <xdr:cNvPr id="159" name="楕円 158"/>
        <xdr:cNvSpPr/>
      </xdr:nvSpPr>
      <xdr:spPr>
        <a:xfrm>
          <a:off x="2286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158404</xdr:rowOff>
    </xdr:from>
    <xdr:ext cx="762000" cy="259045"/>
    <xdr:sp macro="" textlink="">
      <xdr:nvSpPr>
        <xdr:cNvPr id="160" name="テキスト ボックス 159"/>
        <xdr:cNvSpPr txBox="1"/>
      </xdr:nvSpPr>
      <xdr:spPr>
        <a:xfrm>
          <a:off x="1955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29754</xdr:rowOff>
    </xdr:from>
    <xdr:to>
      <xdr:col>7</xdr:col>
      <xdr:colOff>31750</xdr:colOff>
      <xdr:row>60</xdr:row>
      <xdr:rowOff>131354</xdr:rowOff>
    </xdr:to>
    <xdr:sp macro="" textlink="">
      <xdr:nvSpPr>
        <xdr:cNvPr id="161" name="楕円 160"/>
        <xdr:cNvSpPr/>
      </xdr:nvSpPr>
      <xdr:spPr>
        <a:xfrm>
          <a:off x="1397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116131</xdr:rowOff>
    </xdr:from>
    <xdr:ext cx="762000" cy="259045"/>
    <xdr:sp macro="" textlink="">
      <xdr:nvSpPr>
        <xdr:cNvPr id="162" name="テキスト ボックス 161"/>
        <xdr:cNvSpPr txBox="1"/>
      </xdr:nvSpPr>
      <xdr:spPr>
        <a:xfrm>
          <a:off x="1066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人件費・物件費・維持補修費は人口減の影響を含め、いずれも類似団体平均を上回っているため、各経費とも第６期美唄市総合計画後期基本計画や定員適正化計画等に基づき経費の削減を図る。</a:t>
          </a:r>
        </a:p>
        <a:p>
          <a:r>
            <a:rPr kumimoji="1" lang="ja-JP" altLang="en-US" sz="1300">
              <a:latin typeface="ＭＳ Ｐゴシック" panose="020B0600070205080204" pitchFamily="50" charset="-128"/>
              <a:ea typeface="ＭＳ Ｐゴシック" panose="020B0600070205080204" pitchFamily="50" charset="-128"/>
            </a:rPr>
            <a:t>なお、維持補修費については多額の除排雪経費を要することが類似団体平均を上回る主な要因である。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96782</xdr:rowOff>
    </xdr:from>
    <xdr:to>
      <xdr:col>23</xdr:col>
      <xdr:colOff>133350</xdr:colOff>
      <xdr:row>83</xdr:row>
      <xdr:rowOff>108810</xdr:rowOff>
    </xdr:to>
    <xdr:cxnSp macro="">
      <xdr:nvCxnSpPr>
        <xdr:cNvPr id="197" name="直線コネクタ 196"/>
        <xdr:cNvCxnSpPr/>
      </xdr:nvCxnSpPr>
      <xdr:spPr>
        <a:xfrm flipV="1">
          <a:off x="4114800" y="14327132"/>
          <a:ext cx="8382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101502</xdr:rowOff>
    </xdr:from>
    <xdr:to>
      <xdr:col>19</xdr:col>
      <xdr:colOff>133350</xdr:colOff>
      <xdr:row>83</xdr:row>
      <xdr:rowOff>108810</xdr:rowOff>
    </xdr:to>
    <xdr:cxnSp macro="">
      <xdr:nvCxnSpPr>
        <xdr:cNvPr id="200" name="直線コネクタ 199"/>
        <xdr:cNvCxnSpPr/>
      </xdr:nvCxnSpPr>
      <xdr:spPr>
        <a:xfrm>
          <a:off x="3225800" y="14331852"/>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31828</xdr:rowOff>
    </xdr:from>
    <xdr:to>
      <xdr:col>15</xdr:col>
      <xdr:colOff>82550</xdr:colOff>
      <xdr:row>83</xdr:row>
      <xdr:rowOff>101502</xdr:rowOff>
    </xdr:to>
    <xdr:cxnSp macro="">
      <xdr:nvCxnSpPr>
        <xdr:cNvPr id="203" name="直線コネクタ 202"/>
        <xdr:cNvCxnSpPr/>
      </xdr:nvCxnSpPr>
      <xdr:spPr>
        <a:xfrm>
          <a:off x="2336800" y="14262178"/>
          <a:ext cx="889000" cy="6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7713</xdr:rowOff>
    </xdr:from>
    <xdr:to>
      <xdr:col>11</xdr:col>
      <xdr:colOff>31750</xdr:colOff>
      <xdr:row>83</xdr:row>
      <xdr:rowOff>31828</xdr:rowOff>
    </xdr:to>
    <xdr:cxnSp macro="">
      <xdr:nvCxnSpPr>
        <xdr:cNvPr id="206" name="直線コネクタ 205"/>
        <xdr:cNvCxnSpPr/>
      </xdr:nvCxnSpPr>
      <xdr:spPr>
        <a:xfrm>
          <a:off x="1447800" y="14238063"/>
          <a:ext cx="889000" cy="2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45982</xdr:rowOff>
    </xdr:from>
    <xdr:to>
      <xdr:col>23</xdr:col>
      <xdr:colOff>184150</xdr:colOff>
      <xdr:row>83</xdr:row>
      <xdr:rowOff>147582</xdr:rowOff>
    </xdr:to>
    <xdr:sp macro="" textlink="">
      <xdr:nvSpPr>
        <xdr:cNvPr id="216" name="楕円 215"/>
        <xdr:cNvSpPr/>
      </xdr:nvSpPr>
      <xdr:spPr>
        <a:xfrm>
          <a:off x="4902200" y="142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18059</xdr:rowOff>
    </xdr:from>
    <xdr:ext cx="762000" cy="259045"/>
    <xdr:sp macro="" textlink="">
      <xdr:nvSpPr>
        <xdr:cNvPr id="217" name="人件費・物件費等の状況該当値テキスト"/>
        <xdr:cNvSpPr txBox="1"/>
      </xdr:nvSpPr>
      <xdr:spPr>
        <a:xfrm>
          <a:off x="5041900" y="1424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58010</xdr:rowOff>
    </xdr:from>
    <xdr:to>
      <xdr:col>19</xdr:col>
      <xdr:colOff>184150</xdr:colOff>
      <xdr:row>83</xdr:row>
      <xdr:rowOff>159610</xdr:rowOff>
    </xdr:to>
    <xdr:sp macro="" textlink="">
      <xdr:nvSpPr>
        <xdr:cNvPr id="218" name="楕円 217"/>
        <xdr:cNvSpPr/>
      </xdr:nvSpPr>
      <xdr:spPr>
        <a:xfrm>
          <a:off x="4064000" y="142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144387</xdr:rowOff>
    </xdr:from>
    <xdr:ext cx="736600" cy="259045"/>
    <xdr:sp macro="" textlink="">
      <xdr:nvSpPr>
        <xdr:cNvPr id="219" name="テキスト ボックス 218"/>
        <xdr:cNvSpPr txBox="1"/>
      </xdr:nvSpPr>
      <xdr:spPr>
        <a:xfrm>
          <a:off x="3733800" y="1437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50702</xdr:rowOff>
    </xdr:from>
    <xdr:to>
      <xdr:col>15</xdr:col>
      <xdr:colOff>133350</xdr:colOff>
      <xdr:row>83</xdr:row>
      <xdr:rowOff>152302</xdr:rowOff>
    </xdr:to>
    <xdr:sp macro="" textlink="">
      <xdr:nvSpPr>
        <xdr:cNvPr id="220" name="楕円 219"/>
        <xdr:cNvSpPr/>
      </xdr:nvSpPr>
      <xdr:spPr>
        <a:xfrm>
          <a:off x="3175000" y="142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137079</xdr:rowOff>
    </xdr:from>
    <xdr:ext cx="762000" cy="259045"/>
    <xdr:sp macro="" textlink="">
      <xdr:nvSpPr>
        <xdr:cNvPr id="221" name="テキスト ボックス 220"/>
        <xdr:cNvSpPr txBox="1"/>
      </xdr:nvSpPr>
      <xdr:spPr>
        <a:xfrm>
          <a:off x="2844800" y="1436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152478</xdr:rowOff>
    </xdr:from>
    <xdr:to>
      <xdr:col>11</xdr:col>
      <xdr:colOff>82550</xdr:colOff>
      <xdr:row>83</xdr:row>
      <xdr:rowOff>82628</xdr:rowOff>
    </xdr:to>
    <xdr:sp macro="" textlink="">
      <xdr:nvSpPr>
        <xdr:cNvPr id="222" name="楕円 221"/>
        <xdr:cNvSpPr/>
      </xdr:nvSpPr>
      <xdr:spPr>
        <a:xfrm>
          <a:off x="2286000" y="142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67405</xdr:rowOff>
    </xdr:from>
    <xdr:ext cx="762000" cy="259045"/>
    <xdr:sp macro="" textlink="">
      <xdr:nvSpPr>
        <xdr:cNvPr id="223" name="テキスト ボックス 222"/>
        <xdr:cNvSpPr txBox="1"/>
      </xdr:nvSpPr>
      <xdr:spPr>
        <a:xfrm>
          <a:off x="1955800" y="1429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128363</xdr:rowOff>
    </xdr:from>
    <xdr:to>
      <xdr:col>7</xdr:col>
      <xdr:colOff>31750</xdr:colOff>
      <xdr:row>83</xdr:row>
      <xdr:rowOff>58513</xdr:rowOff>
    </xdr:to>
    <xdr:sp macro="" textlink="">
      <xdr:nvSpPr>
        <xdr:cNvPr id="224" name="楕円 223"/>
        <xdr:cNvSpPr/>
      </xdr:nvSpPr>
      <xdr:spPr>
        <a:xfrm>
          <a:off x="1397000" y="1418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43290</xdr:rowOff>
    </xdr:from>
    <xdr:ext cx="762000" cy="259045"/>
    <xdr:sp macro="" textlink="">
      <xdr:nvSpPr>
        <xdr:cNvPr id="225" name="テキスト ボックス 224"/>
        <xdr:cNvSpPr txBox="1"/>
      </xdr:nvSpPr>
      <xdr:spPr>
        <a:xfrm>
          <a:off x="1066800" y="1427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年度より定員適正化計画に基づき、退職・採用等の状況を見極め、職員数の抑制を図ってきた。平成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年度からは定員適正化計画（第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次）を策定し、第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期美唄市総合計画後期基本計画を踏まえ、限られた行政資源である人材のより効率的・効果的な活用を図るとともに、定員管理の一層の適正化を推進する。</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年度に比率が上昇した要因は、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年度から実施していた給与の独自削減について、財政健全化計画終了に伴い見直しをしたことによるものである。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152400</xdr:rowOff>
    </xdr:to>
    <xdr:cxnSp macro="">
      <xdr:nvCxnSpPr>
        <xdr:cNvPr id="259" name="直線コネクタ 258"/>
        <xdr:cNvCxnSpPr/>
      </xdr:nvCxnSpPr>
      <xdr:spPr>
        <a:xfrm>
          <a:off x="16179800" y="146050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112184</xdr:rowOff>
    </xdr:to>
    <xdr:cxnSp macro="">
      <xdr:nvCxnSpPr>
        <xdr:cNvPr id="262" name="直線コネクタ 261"/>
        <xdr:cNvCxnSpPr/>
      </xdr:nvCxnSpPr>
      <xdr:spPr>
        <a:xfrm flipV="1">
          <a:off x="15290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112184</xdr:rowOff>
    </xdr:to>
    <xdr:cxnSp macro="">
      <xdr:nvCxnSpPr>
        <xdr:cNvPr id="265" name="直線コネクタ 264"/>
        <xdr:cNvCxnSpPr/>
      </xdr:nvCxnSpPr>
      <xdr:spPr>
        <a:xfrm>
          <a:off x="14401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9878</xdr:rowOff>
    </xdr:from>
    <xdr:to>
      <xdr:col>68</xdr:col>
      <xdr:colOff>152400</xdr:colOff>
      <xdr:row>85</xdr:row>
      <xdr:rowOff>85372</xdr:rowOff>
    </xdr:to>
    <xdr:cxnSp macro="">
      <xdr:nvCxnSpPr>
        <xdr:cNvPr id="268" name="直線コネクタ 267"/>
        <xdr:cNvCxnSpPr/>
      </xdr:nvCxnSpPr>
      <xdr:spPr>
        <a:xfrm>
          <a:off x="13512800" y="14068778"/>
          <a:ext cx="889000" cy="58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9"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2" name="楕円 281"/>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3" name="テキスト ボックス 28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4" name="楕円 283"/>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5" name="テキスト ボックス 284"/>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130528</xdr:rowOff>
    </xdr:from>
    <xdr:to>
      <xdr:col>64</xdr:col>
      <xdr:colOff>152400</xdr:colOff>
      <xdr:row>82</xdr:row>
      <xdr:rowOff>60678</xdr:rowOff>
    </xdr:to>
    <xdr:sp macro="" textlink="">
      <xdr:nvSpPr>
        <xdr:cNvPr id="286" name="楕円 285"/>
        <xdr:cNvSpPr/>
      </xdr:nvSpPr>
      <xdr:spPr>
        <a:xfrm>
          <a:off x="13462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70855</xdr:rowOff>
    </xdr:from>
    <xdr:ext cx="762000" cy="259045"/>
    <xdr:sp macro="" textlink="">
      <xdr:nvSpPr>
        <xdr:cNvPr id="287" name="テキスト ボックス 286"/>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より定員適正化計画に基づき、退職・採用等の状況を見極め、職員数の抑制を図ってきたが、人口の急速な減少により、人口千人当たりの職員数は類似団体との比較においても平均を上回っている。また、消防職員を広域化せず市で任用していることも平均を上回る要因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年度からは定員適正化計画（第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次）を策定し、第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期美唄市総合計画後期基本計画を踏まえ、限られた行政資源である人材のより効率的・効果的な活用を図るとともに、定員管理の一層の適正化を推進する。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104866</xdr:rowOff>
    </xdr:from>
    <xdr:to>
      <xdr:col>81</xdr:col>
      <xdr:colOff>44450</xdr:colOff>
      <xdr:row>64</xdr:row>
      <xdr:rowOff>138188</xdr:rowOff>
    </xdr:to>
    <xdr:cxnSp macro="">
      <xdr:nvCxnSpPr>
        <xdr:cNvPr id="324" name="直線コネクタ 323"/>
        <xdr:cNvCxnSpPr/>
      </xdr:nvCxnSpPr>
      <xdr:spPr>
        <a:xfrm>
          <a:off x="16179800" y="11077666"/>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100270</xdr:rowOff>
    </xdr:from>
    <xdr:to>
      <xdr:col>77</xdr:col>
      <xdr:colOff>44450</xdr:colOff>
      <xdr:row>64</xdr:row>
      <xdr:rowOff>104866</xdr:rowOff>
    </xdr:to>
    <xdr:cxnSp macro="">
      <xdr:nvCxnSpPr>
        <xdr:cNvPr id="327" name="直線コネクタ 326"/>
        <xdr:cNvCxnSpPr/>
      </xdr:nvCxnSpPr>
      <xdr:spPr>
        <a:xfrm>
          <a:off x="15290800" y="1107307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71544</xdr:rowOff>
    </xdr:from>
    <xdr:to>
      <xdr:col>72</xdr:col>
      <xdr:colOff>203200</xdr:colOff>
      <xdr:row>64</xdr:row>
      <xdr:rowOff>100270</xdr:rowOff>
    </xdr:to>
    <xdr:cxnSp macro="">
      <xdr:nvCxnSpPr>
        <xdr:cNvPr id="330" name="直線コネクタ 329"/>
        <xdr:cNvCxnSpPr/>
      </xdr:nvCxnSpPr>
      <xdr:spPr>
        <a:xfrm>
          <a:off x="14401800" y="1104434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30178</xdr:rowOff>
    </xdr:from>
    <xdr:to>
      <xdr:col>68</xdr:col>
      <xdr:colOff>152400</xdr:colOff>
      <xdr:row>64</xdr:row>
      <xdr:rowOff>71544</xdr:rowOff>
    </xdr:to>
    <xdr:cxnSp macro="">
      <xdr:nvCxnSpPr>
        <xdr:cNvPr id="333" name="直線コネクタ 332"/>
        <xdr:cNvCxnSpPr/>
      </xdr:nvCxnSpPr>
      <xdr:spPr>
        <a:xfrm>
          <a:off x="13512800" y="1100297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87388</xdr:rowOff>
    </xdr:from>
    <xdr:to>
      <xdr:col>81</xdr:col>
      <xdr:colOff>95250</xdr:colOff>
      <xdr:row>65</xdr:row>
      <xdr:rowOff>17538</xdr:rowOff>
    </xdr:to>
    <xdr:sp macro="" textlink="">
      <xdr:nvSpPr>
        <xdr:cNvPr id="343" name="楕円 342"/>
        <xdr:cNvSpPr/>
      </xdr:nvSpPr>
      <xdr:spPr>
        <a:xfrm>
          <a:off x="16967200" y="110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59465</xdr:rowOff>
    </xdr:from>
    <xdr:ext cx="762000" cy="259045"/>
    <xdr:sp macro="" textlink="">
      <xdr:nvSpPr>
        <xdr:cNvPr id="344" name="定員管理の状況該当値テキスト"/>
        <xdr:cNvSpPr txBox="1"/>
      </xdr:nvSpPr>
      <xdr:spPr>
        <a:xfrm>
          <a:off x="17106900" y="1103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54066</xdr:rowOff>
    </xdr:from>
    <xdr:to>
      <xdr:col>77</xdr:col>
      <xdr:colOff>95250</xdr:colOff>
      <xdr:row>64</xdr:row>
      <xdr:rowOff>155666</xdr:rowOff>
    </xdr:to>
    <xdr:sp macro="" textlink="">
      <xdr:nvSpPr>
        <xdr:cNvPr id="345" name="楕円 344"/>
        <xdr:cNvSpPr/>
      </xdr:nvSpPr>
      <xdr:spPr>
        <a:xfrm>
          <a:off x="16129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140443</xdr:rowOff>
    </xdr:from>
    <xdr:ext cx="736600" cy="259045"/>
    <xdr:sp macro="" textlink="">
      <xdr:nvSpPr>
        <xdr:cNvPr id="346" name="テキスト ボックス 345"/>
        <xdr:cNvSpPr txBox="1"/>
      </xdr:nvSpPr>
      <xdr:spPr>
        <a:xfrm>
          <a:off x="15798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49470</xdr:rowOff>
    </xdr:from>
    <xdr:to>
      <xdr:col>73</xdr:col>
      <xdr:colOff>44450</xdr:colOff>
      <xdr:row>64</xdr:row>
      <xdr:rowOff>151070</xdr:rowOff>
    </xdr:to>
    <xdr:sp macro="" textlink="">
      <xdr:nvSpPr>
        <xdr:cNvPr id="347" name="楕円 346"/>
        <xdr:cNvSpPr/>
      </xdr:nvSpPr>
      <xdr:spPr>
        <a:xfrm>
          <a:off x="15240000" y="110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135847</xdr:rowOff>
    </xdr:from>
    <xdr:ext cx="762000" cy="259045"/>
    <xdr:sp macro="" textlink="">
      <xdr:nvSpPr>
        <xdr:cNvPr id="348" name="テキスト ボックス 347"/>
        <xdr:cNvSpPr txBox="1"/>
      </xdr:nvSpPr>
      <xdr:spPr>
        <a:xfrm>
          <a:off x="14909800" y="111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20744</xdr:rowOff>
    </xdr:from>
    <xdr:to>
      <xdr:col>68</xdr:col>
      <xdr:colOff>203200</xdr:colOff>
      <xdr:row>64</xdr:row>
      <xdr:rowOff>122344</xdr:rowOff>
    </xdr:to>
    <xdr:sp macro="" textlink="">
      <xdr:nvSpPr>
        <xdr:cNvPr id="349" name="楕円 348"/>
        <xdr:cNvSpPr/>
      </xdr:nvSpPr>
      <xdr:spPr>
        <a:xfrm>
          <a:off x="14351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107121</xdr:rowOff>
    </xdr:from>
    <xdr:ext cx="762000" cy="259045"/>
    <xdr:sp macro="" textlink="">
      <xdr:nvSpPr>
        <xdr:cNvPr id="350" name="テキスト ボックス 349"/>
        <xdr:cNvSpPr txBox="1"/>
      </xdr:nvSpPr>
      <xdr:spPr>
        <a:xfrm>
          <a:off x="14020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150828</xdr:rowOff>
    </xdr:from>
    <xdr:to>
      <xdr:col>64</xdr:col>
      <xdr:colOff>152400</xdr:colOff>
      <xdr:row>64</xdr:row>
      <xdr:rowOff>80978</xdr:rowOff>
    </xdr:to>
    <xdr:sp macro="" textlink="">
      <xdr:nvSpPr>
        <xdr:cNvPr id="351" name="楕円 350"/>
        <xdr:cNvSpPr/>
      </xdr:nvSpPr>
      <xdr:spPr>
        <a:xfrm>
          <a:off x="13462000" y="109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65755</xdr:rowOff>
    </xdr:from>
    <xdr:ext cx="762000" cy="259045"/>
    <xdr:sp macro="" textlink="">
      <xdr:nvSpPr>
        <xdr:cNvPr id="352" name="テキスト ボックス 351"/>
        <xdr:cNvSpPr txBox="1"/>
      </xdr:nvSpPr>
      <xdr:spPr>
        <a:xfrm>
          <a:off x="13131800" y="1103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上記将来負担比率の分析同様、過去の多大な公共投資の実施により類似団体平均を上回っているが、地方債の新規発行抑制に努めたことから比率も改善し、類似団体平均に迫りつつある。</a:t>
          </a:r>
        </a:p>
        <a:p>
          <a:r>
            <a:rPr kumimoji="1" lang="ja-JP" altLang="en-US" sz="1300">
              <a:latin typeface="ＭＳ Ｐゴシック" panose="020B0600070205080204" pitchFamily="50" charset="-128"/>
              <a:ea typeface="ＭＳ Ｐゴシック" panose="020B0600070205080204" pitchFamily="50" charset="-128"/>
            </a:rPr>
            <a:t>今後も、第６期美唄市総合計画後期基本計画と整合性を図りながら、引き続き建設事業の重点による公債費の抑制に努める。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37</xdr:row>
      <xdr:rowOff>112501</xdr:rowOff>
    </xdr:to>
    <xdr:cxnSp macro="">
      <xdr:nvCxnSpPr>
        <xdr:cNvPr id="386" name="直線コネクタ 385"/>
        <xdr:cNvCxnSpPr/>
      </xdr:nvCxnSpPr>
      <xdr:spPr>
        <a:xfrm flipV="1">
          <a:off x="16179800" y="644609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112501</xdr:rowOff>
    </xdr:from>
    <xdr:to>
      <xdr:col>77</xdr:col>
      <xdr:colOff>44450</xdr:colOff>
      <xdr:row>37</xdr:row>
      <xdr:rowOff>120544</xdr:rowOff>
    </xdr:to>
    <xdr:cxnSp macro="">
      <xdr:nvCxnSpPr>
        <xdr:cNvPr id="389" name="直線コネクタ 388"/>
        <xdr:cNvCxnSpPr/>
      </xdr:nvCxnSpPr>
      <xdr:spPr>
        <a:xfrm flipV="1">
          <a:off x="15290800" y="645615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120544</xdr:rowOff>
    </xdr:from>
    <xdr:to>
      <xdr:col>72</xdr:col>
      <xdr:colOff>203200</xdr:colOff>
      <xdr:row>37</xdr:row>
      <xdr:rowOff>142663</xdr:rowOff>
    </xdr:to>
    <xdr:cxnSp macro="">
      <xdr:nvCxnSpPr>
        <xdr:cNvPr id="392" name="直線コネクタ 391"/>
        <xdr:cNvCxnSpPr/>
      </xdr:nvCxnSpPr>
      <xdr:spPr>
        <a:xfrm flipV="1">
          <a:off x="14401800" y="646419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142663</xdr:rowOff>
    </xdr:from>
    <xdr:to>
      <xdr:col>68</xdr:col>
      <xdr:colOff>152400</xdr:colOff>
      <xdr:row>38</xdr:row>
      <xdr:rowOff>5397</xdr:rowOff>
    </xdr:to>
    <xdr:cxnSp macro="">
      <xdr:nvCxnSpPr>
        <xdr:cNvPr id="395" name="直線コネクタ 394"/>
        <xdr:cNvCxnSpPr/>
      </xdr:nvCxnSpPr>
      <xdr:spPr>
        <a:xfrm flipV="1">
          <a:off x="13512800" y="648631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51647</xdr:rowOff>
    </xdr:from>
    <xdr:to>
      <xdr:col>81</xdr:col>
      <xdr:colOff>95250</xdr:colOff>
      <xdr:row>37</xdr:row>
      <xdr:rowOff>153247</xdr:rowOff>
    </xdr:to>
    <xdr:sp macro="" textlink="">
      <xdr:nvSpPr>
        <xdr:cNvPr id="405" name="楕円 404"/>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23724</xdr:rowOff>
    </xdr:from>
    <xdr:ext cx="762000" cy="259045"/>
    <xdr:sp macro="" textlink="">
      <xdr:nvSpPr>
        <xdr:cNvPr id="406" name="公債費負担の状況該当値テキスト"/>
        <xdr:cNvSpPr txBox="1"/>
      </xdr:nvSpPr>
      <xdr:spPr>
        <a:xfrm>
          <a:off x="17106900" y="636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61701</xdr:rowOff>
    </xdr:from>
    <xdr:to>
      <xdr:col>77</xdr:col>
      <xdr:colOff>95250</xdr:colOff>
      <xdr:row>37</xdr:row>
      <xdr:rowOff>163301</xdr:rowOff>
    </xdr:to>
    <xdr:sp macro="" textlink="">
      <xdr:nvSpPr>
        <xdr:cNvPr id="407" name="楕円 406"/>
        <xdr:cNvSpPr/>
      </xdr:nvSpPr>
      <xdr:spPr>
        <a:xfrm>
          <a:off x="16129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148078</xdr:rowOff>
    </xdr:from>
    <xdr:ext cx="736600" cy="259045"/>
    <xdr:sp macro="" textlink="">
      <xdr:nvSpPr>
        <xdr:cNvPr id="408" name="テキスト ボックス 407"/>
        <xdr:cNvSpPr txBox="1"/>
      </xdr:nvSpPr>
      <xdr:spPr>
        <a:xfrm>
          <a:off x="15798800" y="649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69744</xdr:rowOff>
    </xdr:from>
    <xdr:to>
      <xdr:col>73</xdr:col>
      <xdr:colOff>44450</xdr:colOff>
      <xdr:row>37</xdr:row>
      <xdr:rowOff>171345</xdr:rowOff>
    </xdr:to>
    <xdr:sp macro="" textlink="">
      <xdr:nvSpPr>
        <xdr:cNvPr id="409" name="楕円 408"/>
        <xdr:cNvSpPr/>
      </xdr:nvSpPr>
      <xdr:spPr>
        <a:xfrm>
          <a:off x="15240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156121</xdr:rowOff>
    </xdr:from>
    <xdr:ext cx="762000" cy="259045"/>
    <xdr:sp macro="" textlink="">
      <xdr:nvSpPr>
        <xdr:cNvPr id="410" name="テキスト ボックス 409"/>
        <xdr:cNvSpPr txBox="1"/>
      </xdr:nvSpPr>
      <xdr:spPr>
        <a:xfrm>
          <a:off x="14909800" y="64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91863</xdr:rowOff>
    </xdr:from>
    <xdr:to>
      <xdr:col>68</xdr:col>
      <xdr:colOff>203200</xdr:colOff>
      <xdr:row>38</xdr:row>
      <xdr:rowOff>22013</xdr:rowOff>
    </xdr:to>
    <xdr:sp macro="" textlink="">
      <xdr:nvSpPr>
        <xdr:cNvPr id="411" name="楕円 410"/>
        <xdr:cNvSpPr/>
      </xdr:nvSpPr>
      <xdr:spPr>
        <a:xfrm>
          <a:off x="14351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6790</xdr:rowOff>
    </xdr:from>
    <xdr:ext cx="762000" cy="259045"/>
    <xdr:sp macro="" textlink="">
      <xdr:nvSpPr>
        <xdr:cNvPr id="412" name="テキスト ボックス 411"/>
        <xdr:cNvSpPr txBox="1"/>
      </xdr:nvSpPr>
      <xdr:spPr>
        <a:xfrm>
          <a:off x="140208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126047</xdr:rowOff>
    </xdr:from>
    <xdr:to>
      <xdr:col>64</xdr:col>
      <xdr:colOff>152400</xdr:colOff>
      <xdr:row>38</xdr:row>
      <xdr:rowOff>56197</xdr:rowOff>
    </xdr:to>
    <xdr:sp macro="" textlink="">
      <xdr:nvSpPr>
        <xdr:cNvPr id="413" name="楕円 412"/>
        <xdr:cNvSpPr/>
      </xdr:nvSpPr>
      <xdr:spPr>
        <a:xfrm>
          <a:off x="13462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40974</xdr:rowOff>
    </xdr:from>
    <xdr:ext cx="762000" cy="259045"/>
    <xdr:sp macro="" textlink="">
      <xdr:nvSpPr>
        <xdr:cNvPr id="414" name="テキスト ボックス 413"/>
        <xdr:cNvSpPr txBox="1"/>
      </xdr:nvSpPr>
      <xdr:spPr>
        <a:xfrm>
          <a:off x="131318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バブル経済崩壊後、国の度重なる景気経済対策に呼応して実施した公共投資の拡大のほか、公営住宅や最終処分場の建設、下水道整備に対する繰出金の累増などにより、地方債残高等が類似団体平均を上回っている。また、国営土地改良整備事業の債務負担があることも比率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しかしながら、定員適正化計画に基づく人員の削減や地方債の新規発行抑制に努めたことから、比率は改善傾向にあり、類似団体平均との差も埋まりつつある。</a:t>
          </a:r>
        </a:p>
        <a:p>
          <a:r>
            <a:rPr kumimoji="1" lang="ja-JP" altLang="en-US" sz="1300">
              <a:latin typeface="ＭＳ Ｐゴシック" panose="020B0600070205080204" pitchFamily="50" charset="-128"/>
              <a:ea typeface="ＭＳ Ｐゴシック" panose="020B0600070205080204" pitchFamily="50" charset="-128"/>
            </a:rPr>
            <a:t>今後も、第６期美唄市総合計画後期基本計画と整合性を図りながら、引き続き比率の改善に努める。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132588</xdr:rowOff>
    </xdr:from>
    <xdr:to>
      <xdr:col>81</xdr:col>
      <xdr:colOff>44450</xdr:colOff>
      <xdr:row>17</xdr:row>
      <xdr:rowOff>2561</xdr:rowOff>
    </xdr:to>
    <xdr:cxnSp macro="">
      <xdr:nvCxnSpPr>
        <xdr:cNvPr id="448" name="直線コネクタ 447"/>
        <xdr:cNvCxnSpPr/>
      </xdr:nvCxnSpPr>
      <xdr:spPr>
        <a:xfrm flipV="1">
          <a:off x="16179800" y="2875788"/>
          <a:ext cx="8382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2561</xdr:rowOff>
    </xdr:from>
    <xdr:to>
      <xdr:col>77</xdr:col>
      <xdr:colOff>44450</xdr:colOff>
      <xdr:row>17</xdr:row>
      <xdr:rowOff>37148</xdr:rowOff>
    </xdr:to>
    <xdr:cxnSp macro="">
      <xdr:nvCxnSpPr>
        <xdr:cNvPr id="451" name="直線コネクタ 450"/>
        <xdr:cNvCxnSpPr/>
      </xdr:nvCxnSpPr>
      <xdr:spPr>
        <a:xfrm flipV="1">
          <a:off x="15290800" y="2917211"/>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37148</xdr:rowOff>
    </xdr:from>
    <xdr:to>
      <xdr:col>72</xdr:col>
      <xdr:colOff>203200</xdr:colOff>
      <xdr:row>17</xdr:row>
      <xdr:rowOff>69321</xdr:rowOff>
    </xdr:to>
    <xdr:cxnSp macro="">
      <xdr:nvCxnSpPr>
        <xdr:cNvPr id="454" name="直線コネクタ 453"/>
        <xdr:cNvCxnSpPr/>
      </xdr:nvCxnSpPr>
      <xdr:spPr>
        <a:xfrm flipV="1">
          <a:off x="14401800" y="295179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69321</xdr:rowOff>
    </xdr:from>
    <xdr:to>
      <xdr:col>68</xdr:col>
      <xdr:colOff>152400</xdr:colOff>
      <xdr:row>17</xdr:row>
      <xdr:rowOff>143320</xdr:rowOff>
    </xdr:to>
    <xdr:cxnSp macro="">
      <xdr:nvCxnSpPr>
        <xdr:cNvPr id="457" name="直線コネクタ 456"/>
        <xdr:cNvCxnSpPr/>
      </xdr:nvCxnSpPr>
      <xdr:spPr>
        <a:xfrm flipV="1">
          <a:off x="13512800" y="2983971"/>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81788</xdr:rowOff>
    </xdr:from>
    <xdr:to>
      <xdr:col>81</xdr:col>
      <xdr:colOff>95250</xdr:colOff>
      <xdr:row>17</xdr:row>
      <xdr:rowOff>11938</xdr:rowOff>
    </xdr:to>
    <xdr:sp macro="" textlink="">
      <xdr:nvSpPr>
        <xdr:cNvPr id="467" name="楕円 466"/>
        <xdr:cNvSpPr/>
      </xdr:nvSpPr>
      <xdr:spPr>
        <a:xfrm>
          <a:off x="169672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53865</xdr:rowOff>
    </xdr:from>
    <xdr:ext cx="762000" cy="259045"/>
    <xdr:sp macro="" textlink="">
      <xdr:nvSpPr>
        <xdr:cNvPr id="468" name="将来負担の状況該当値テキスト"/>
        <xdr:cNvSpPr txBox="1"/>
      </xdr:nvSpPr>
      <xdr:spPr>
        <a:xfrm>
          <a:off x="17106900" y="279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123211</xdr:rowOff>
    </xdr:from>
    <xdr:to>
      <xdr:col>77</xdr:col>
      <xdr:colOff>95250</xdr:colOff>
      <xdr:row>17</xdr:row>
      <xdr:rowOff>53361</xdr:rowOff>
    </xdr:to>
    <xdr:sp macro="" textlink="">
      <xdr:nvSpPr>
        <xdr:cNvPr id="469" name="楕円 468"/>
        <xdr:cNvSpPr/>
      </xdr:nvSpPr>
      <xdr:spPr>
        <a:xfrm>
          <a:off x="16129000" y="286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38138</xdr:rowOff>
    </xdr:from>
    <xdr:ext cx="736600" cy="259045"/>
    <xdr:sp macro="" textlink="">
      <xdr:nvSpPr>
        <xdr:cNvPr id="470" name="テキスト ボックス 469"/>
        <xdr:cNvSpPr txBox="1"/>
      </xdr:nvSpPr>
      <xdr:spPr>
        <a:xfrm>
          <a:off x="15798800" y="295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157798</xdr:rowOff>
    </xdr:from>
    <xdr:to>
      <xdr:col>73</xdr:col>
      <xdr:colOff>44450</xdr:colOff>
      <xdr:row>17</xdr:row>
      <xdr:rowOff>87948</xdr:rowOff>
    </xdr:to>
    <xdr:sp macro="" textlink="">
      <xdr:nvSpPr>
        <xdr:cNvPr id="471" name="楕円 470"/>
        <xdr:cNvSpPr/>
      </xdr:nvSpPr>
      <xdr:spPr>
        <a:xfrm>
          <a:off x="15240000" y="29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72725</xdr:rowOff>
    </xdr:from>
    <xdr:ext cx="762000" cy="259045"/>
    <xdr:sp macro="" textlink="">
      <xdr:nvSpPr>
        <xdr:cNvPr id="472" name="テキスト ボックス 471"/>
        <xdr:cNvSpPr txBox="1"/>
      </xdr:nvSpPr>
      <xdr:spPr>
        <a:xfrm>
          <a:off x="14909800" y="298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18521</xdr:rowOff>
    </xdr:from>
    <xdr:to>
      <xdr:col>68</xdr:col>
      <xdr:colOff>203200</xdr:colOff>
      <xdr:row>17</xdr:row>
      <xdr:rowOff>120121</xdr:rowOff>
    </xdr:to>
    <xdr:sp macro="" textlink="">
      <xdr:nvSpPr>
        <xdr:cNvPr id="473" name="楕円 472"/>
        <xdr:cNvSpPr/>
      </xdr:nvSpPr>
      <xdr:spPr>
        <a:xfrm>
          <a:off x="14351000" y="29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104898</xdr:rowOff>
    </xdr:from>
    <xdr:ext cx="762000" cy="259045"/>
    <xdr:sp macro="" textlink="">
      <xdr:nvSpPr>
        <xdr:cNvPr id="474" name="テキスト ボックス 473"/>
        <xdr:cNvSpPr txBox="1"/>
      </xdr:nvSpPr>
      <xdr:spPr>
        <a:xfrm>
          <a:off x="14020800" y="30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92520</xdr:rowOff>
    </xdr:from>
    <xdr:to>
      <xdr:col>64</xdr:col>
      <xdr:colOff>152400</xdr:colOff>
      <xdr:row>18</xdr:row>
      <xdr:rowOff>22670</xdr:rowOff>
    </xdr:to>
    <xdr:sp macro="" textlink="">
      <xdr:nvSpPr>
        <xdr:cNvPr id="475" name="楕円 474"/>
        <xdr:cNvSpPr/>
      </xdr:nvSpPr>
      <xdr:spPr>
        <a:xfrm>
          <a:off x="13462000" y="30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7447</xdr:rowOff>
    </xdr:from>
    <xdr:ext cx="762000" cy="259045"/>
    <xdr:sp macro="" textlink="">
      <xdr:nvSpPr>
        <xdr:cNvPr id="476" name="テキスト ボックス 475"/>
        <xdr:cNvSpPr txBox="1"/>
      </xdr:nvSpPr>
      <xdr:spPr>
        <a:xfrm>
          <a:off x="13131800" y="309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21,058
21,001
277.69
15,592,364
15,389,855
202,428
8,477,083
15,271,153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財政健全化計画の終了に伴い給与等の独自削減を廃止したことを主な要因として、平成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年度以降、類似団体平均を上回る水準となっている。さらには、賃金（物件費）や公営企業への繰出金（人件費分）といった人件費に準ずる費用を合計した場合の人口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額は類似団体平均を大きく上回ることから、今後も第６期美唄市総合計画後期基本計画との整合性を図りながら職員の効率的な配置を行い、定員適正化計画等に基づき、職員数削減の推進を含めた人件費全体の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20320</xdr:rowOff>
    </xdr:to>
    <xdr:cxnSp macro="">
      <xdr:nvCxnSpPr>
        <xdr:cNvPr id="66" name="直線コネクタ 65"/>
        <xdr:cNvCxnSpPr/>
      </xdr:nvCxnSpPr>
      <xdr:spPr>
        <a:xfrm flipV="1">
          <a:off x="3987800" y="6497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50800</xdr:rowOff>
    </xdr:to>
    <xdr:cxnSp macro="">
      <xdr:nvCxnSpPr>
        <xdr:cNvPr id="69" name="直線コネクタ 68"/>
        <xdr:cNvCxnSpPr/>
      </xdr:nvCxnSpPr>
      <xdr:spPr>
        <a:xfrm flipV="1">
          <a:off x="3098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50800</xdr:rowOff>
    </xdr:to>
    <xdr:cxnSp macro="">
      <xdr:nvCxnSpPr>
        <xdr:cNvPr id="72" name="直線コネクタ 71"/>
        <xdr:cNvCxnSpPr/>
      </xdr:nvCxnSpPr>
      <xdr:spPr>
        <a:xfrm>
          <a:off x="2209800" y="6436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37</xdr:row>
      <xdr:rowOff>92710</xdr:rowOff>
    </xdr:to>
    <xdr:cxnSp macro="">
      <xdr:nvCxnSpPr>
        <xdr:cNvPr id="75" name="直線コネクタ 74"/>
        <xdr:cNvCxnSpPr/>
      </xdr:nvCxnSpPr>
      <xdr:spPr>
        <a:xfrm>
          <a:off x="1320800" y="62306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老朽化等に伴う小規模修繕費の増加や燃料単価の高騰による光熱水費の増額により、類似団体平均と同程度の水準で上昇傾向にある。今後とも、第６期美唄市総合計画後期基本計画等に基づき事業の見直しや効率化を図り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17</xdr:row>
      <xdr:rowOff>102507</xdr:rowOff>
    </xdr:to>
    <xdr:cxnSp macro="">
      <xdr:nvCxnSpPr>
        <xdr:cNvPr id="129" name="直線コネクタ 128"/>
        <xdr:cNvCxnSpPr/>
      </xdr:nvCxnSpPr>
      <xdr:spPr>
        <a:xfrm flipV="1">
          <a:off x="15671800" y="3006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102507</xdr:rowOff>
    </xdr:to>
    <xdr:cxnSp macro="">
      <xdr:nvCxnSpPr>
        <xdr:cNvPr id="132" name="直線コネクタ 131"/>
        <xdr:cNvCxnSpPr/>
      </xdr:nvCxnSpPr>
      <xdr:spPr>
        <a:xfrm>
          <a:off x="14782800" y="2951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37193</xdr:rowOff>
    </xdr:to>
    <xdr:cxnSp macro="">
      <xdr:nvCxnSpPr>
        <xdr:cNvPr id="135" name="直線コネクタ 134"/>
        <xdr:cNvCxnSpPr/>
      </xdr:nvCxnSpPr>
      <xdr:spPr>
        <a:xfrm>
          <a:off x="13893800" y="290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16</xdr:row>
      <xdr:rowOff>165100</xdr:rowOff>
    </xdr:to>
    <xdr:cxnSp macro="">
      <xdr:nvCxnSpPr>
        <xdr:cNvPr id="138" name="直線コネクタ 137"/>
        <xdr:cNvCxnSpPr/>
      </xdr:nvCxnSpPr>
      <xdr:spPr>
        <a:xfrm>
          <a:off x="13004800" y="2799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57348</xdr:rowOff>
    </xdr:from>
    <xdr:ext cx="762000" cy="259045"/>
    <xdr:sp macro="" textlink="">
      <xdr:nvSpPr>
        <xdr:cNvPr id="149" name="物件費該当値テキスト"/>
        <xdr:cNvSpPr txBox="1"/>
      </xdr:nvSpPr>
      <xdr:spPr>
        <a:xfrm>
          <a:off x="165989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51" name="テキスト ボックス 150"/>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53" name="テキスト ボックス 152"/>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5" name="テキスト ボックス 154"/>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6" name="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57" name="テキスト ボックス 156"/>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高齢化率については全国平均を上回っているものの、高齢化とともに人口減少も進んでいることから、扶助費は類似団体平均と比較すると同等程度で推移している。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99785</xdr:rowOff>
    </xdr:to>
    <xdr:cxnSp macro="">
      <xdr:nvCxnSpPr>
        <xdr:cNvPr id="192" name="直線コネクタ 191"/>
        <xdr:cNvCxnSpPr/>
      </xdr:nvCxnSpPr>
      <xdr:spPr>
        <a:xfrm flipV="1">
          <a:off x="3987800" y="9690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99785</xdr:rowOff>
    </xdr:to>
    <xdr:cxnSp macro="">
      <xdr:nvCxnSpPr>
        <xdr:cNvPr id="195" name="直線コネクタ 194"/>
        <xdr:cNvCxnSpPr/>
      </xdr:nvCxnSpPr>
      <xdr:spPr>
        <a:xfrm>
          <a:off x="3098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99785</xdr:rowOff>
    </xdr:to>
    <xdr:cxnSp macro="">
      <xdr:nvCxnSpPr>
        <xdr:cNvPr id="198" name="直線コネクタ 197"/>
        <xdr:cNvCxnSpPr/>
      </xdr:nvCxnSpPr>
      <xdr:spPr>
        <a:xfrm>
          <a:off x="2209800" y="9581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55</xdr:row>
      <xdr:rowOff>151493</xdr:rowOff>
    </xdr:to>
    <xdr:cxnSp macro="">
      <xdr:nvCxnSpPr>
        <xdr:cNvPr id="201" name="直線コネクタ 200"/>
        <xdr:cNvCxnSpPr/>
      </xdr:nvCxnSpPr>
      <xdr:spPr>
        <a:xfrm>
          <a:off x="1320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2"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3" name="楕円 212"/>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4" name="テキスト ボックス 213"/>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5" name="楕円 214"/>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6" name="テキスト ボックス 21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8" name="テキスト ボックス 21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9" name="楕円 218"/>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0" name="テキスト ボックス 219"/>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下水道事業及び国民健康保険事業に対する繰出金が多額となっていることから、類似団体平均を上回っている。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下水道事業については、管路の計画的な改修・更新と経営状況に見合った使用料見直しの検討を進め、国民健康保険事業については、医療費の動向と準備基金残高の状況を踏まえ、適切な規模の繰出しを行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69850</xdr:rowOff>
    </xdr:from>
    <xdr:to>
      <xdr:col>82</xdr:col>
      <xdr:colOff>107950</xdr:colOff>
      <xdr:row>61</xdr:row>
      <xdr:rowOff>138430</xdr:rowOff>
    </xdr:to>
    <xdr:cxnSp macro="">
      <xdr:nvCxnSpPr>
        <xdr:cNvPr id="253" name="直線コネクタ 252"/>
        <xdr:cNvCxnSpPr/>
      </xdr:nvCxnSpPr>
      <xdr:spPr>
        <a:xfrm>
          <a:off x="15671800" y="10528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69850</xdr:rowOff>
    </xdr:from>
    <xdr:to>
      <xdr:col>78</xdr:col>
      <xdr:colOff>69850</xdr:colOff>
      <xdr:row>61</xdr:row>
      <xdr:rowOff>100330</xdr:rowOff>
    </xdr:to>
    <xdr:cxnSp macro="">
      <xdr:nvCxnSpPr>
        <xdr:cNvPr id="256" name="直線コネクタ 255"/>
        <xdr:cNvCxnSpPr/>
      </xdr:nvCxnSpPr>
      <xdr:spPr>
        <a:xfrm flipV="1">
          <a:off x="14782800" y="10528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77470</xdr:rowOff>
    </xdr:from>
    <xdr:to>
      <xdr:col>73</xdr:col>
      <xdr:colOff>180975</xdr:colOff>
      <xdr:row>61</xdr:row>
      <xdr:rowOff>100330</xdr:rowOff>
    </xdr:to>
    <xdr:cxnSp macro="">
      <xdr:nvCxnSpPr>
        <xdr:cNvPr id="259" name="直線コネクタ 258"/>
        <xdr:cNvCxnSpPr/>
      </xdr:nvCxnSpPr>
      <xdr:spPr>
        <a:xfrm>
          <a:off x="13893800" y="1053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66040</xdr:rowOff>
    </xdr:from>
    <xdr:to>
      <xdr:col>69</xdr:col>
      <xdr:colOff>92075</xdr:colOff>
      <xdr:row>61</xdr:row>
      <xdr:rowOff>77470</xdr:rowOff>
    </xdr:to>
    <xdr:cxnSp macro="">
      <xdr:nvCxnSpPr>
        <xdr:cNvPr id="262" name="直線コネクタ 261"/>
        <xdr:cNvCxnSpPr/>
      </xdr:nvCxnSpPr>
      <xdr:spPr>
        <a:xfrm>
          <a:off x="13004800" y="103530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87630</xdr:rowOff>
    </xdr:from>
    <xdr:to>
      <xdr:col>82</xdr:col>
      <xdr:colOff>158750</xdr:colOff>
      <xdr:row>62</xdr:row>
      <xdr:rowOff>17780</xdr:rowOff>
    </xdr:to>
    <xdr:sp macro="" textlink="">
      <xdr:nvSpPr>
        <xdr:cNvPr id="272" name="楕円 271"/>
        <xdr:cNvSpPr/>
      </xdr:nvSpPr>
      <xdr:spPr>
        <a:xfrm>
          <a:off x="164592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167657</xdr:rowOff>
    </xdr:from>
    <xdr:ext cx="762000" cy="259045"/>
    <xdr:sp macro="" textlink="">
      <xdr:nvSpPr>
        <xdr:cNvPr id="273" name="その他該当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74" name="楕円 273"/>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75" name="テキスト ボックス 274"/>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49530</xdr:rowOff>
    </xdr:from>
    <xdr:to>
      <xdr:col>74</xdr:col>
      <xdr:colOff>31750</xdr:colOff>
      <xdr:row>61</xdr:row>
      <xdr:rowOff>151130</xdr:rowOff>
    </xdr:to>
    <xdr:sp macro="" textlink="">
      <xdr:nvSpPr>
        <xdr:cNvPr id="276" name="楕円 275"/>
        <xdr:cNvSpPr/>
      </xdr:nvSpPr>
      <xdr:spPr>
        <a:xfrm>
          <a:off x="147320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135907</xdr:rowOff>
    </xdr:from>
    <xdr:ext cx="762000" cy="259045"/>
    <xdr:sp macro="" textlink="">
      <xdr:nvSpPr>
        <xdr:cNvPr id="277" name="テキスト ボックス 276"/>
        <xdr:cNvSpPr txBox="1"/>
      </xdr:nvSpPr>
      <xdr:spPr>
        <a:xfrm>
          <a:off x="14401800" y="1059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26670</xdr:rowOff>
    </xdr:from>
    <xdr:to>
      <xdr:col>69</xdr:col>
      <xdr:colOff>142875</xdr:colOff>
      <xdr:row>61</xdr:row>
      <xdr:rowOff>128270</xdr:rowOff>
    </xdr:to>
    <xdr:sp macro="" textlink="">
      <xdr:nvSpPr>
        <xdr:cNvPr id="278" name="楕円 277"/>
        <xdr:cNvSpPr/>
      </xdr:nvSpPr>
      <xdr:spPr>
        <a:xfrm>
          <a:off x="138430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113047</xdr:rowOff>
    </xdr:from>
    <xdr:ext cx="762000" cy="259045"/>
    <xdr:sp macro="" textlink="">
      <xdr:nvSpPr>
        <xdr:cNvPr id="279" name="テキスト ボックス 278"/>
        <xdr:cNvSpPr txBox="1"/>
      </xdr:nvSpPr>
      <xdr:spPr>
        <a:xfrm>
          <a:off x="135128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xdr:rowOff>
    </xdr:from>
    <xdr:to>
      <xdr:col>65</xdr:col>
      <xdr:colOff>53975</xdr:colOff>
      <xdr:row>60</xdr:row>
      <xdr:rowOff>116840</xdr:rowOff>
    </xdr:to>
    <xdr:sp macro="" textlink="">
      <xdr:nvSpPr>
        <xdr:cNvPr id="280" name="楕円 279"/>
        <xdr:cNvSpPr/>
      </xdr:nvSpPr>
      <xdr:spPr>
        <a:xfrm>
          <a:off x="12954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101617</xdr:rowOff>
    </xdr:from>
    <xdr:ext cx="762000" cy="259045"/>
    <xdr:sp macro="" textlink="">
      <xdr:nvSpPr>
        <xdr:cNvPr id="281" name="テキスト ボックス 280"/>
        <xdr:cNvSpPr txBox="1"/>
      </xdr:nvSpPr>
      <xdr:spPr>
        <a:xfrm>
          <a:off x="12623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ごみ処理等を広域化した平成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年度に上昇し、それ以降同程度の水準で推移しているものの、依然、一部事務組合に対する負担金等が低いことから、類似団体平均を下回っている状況にある。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28702</xdr:rowOff>
    </xdr:to>
    <xdr:cxnSp macro="">
      <xdr:nvCxnSpPr>
        <xdr:cNvPr id="311" name="直線コネクタ 310"/>
        <xdr:cNvCxnSpPr/>
      </xdr:nvCxnSpPr>
      <xdr:spPr>
        <a:xfrm flipV="1">
          <a:off x="15671800" y="60248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33274</xdr:rowOff>
    </xdr:to>
    <xdr:cxnSp macro="">
      <xdr:nvCxnSpPr>
        <xdr:cNvPr id="314" name="直線コネクタ 313"/>
        <xdr:cNvCxnSpPr/>
      </xdr:nvCxnSpPr>
      <xdr:spPr>
        <a:xfrm flipV="1">
          <a:off x="14782800" y="6029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33274</xdr:rowOff>
    </xdr:to>
    <xdr:cxnSp macro="">
      <xdr:nvCxnSpPr>
        <xdr:cNvPr id="317" name="直線コネクタ 316"/>
        <xdr:cNvCxnSpPr/>
      </xdr:nvCxnSpPr>
      <xdr:spPr>
        <a:xfrm>
          <a:off x="13893800" y="6024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24130</xdr:rowOff>
    </xdr:to>
    <xdr:cxnSp macro="">
      <xdr:nvCxnSpPr>
        <xdr:cNvPr id="320" name="直線コネクタ 319"/>
        <xdr:cNvCxnSpPr/>
      </xdr:nvCxnSpPr>
      <xdr:spPr>
        <a:xfrm>
          <a:off x="13004800" y="6006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0" name="楕円 329"/>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31"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2" name="楕円 331"/>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3" name="テキスト ボックス 332"/>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4" name="楕円 333"/>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5" name="テキスト ボックス 334"/>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6" name="楕円 335"/>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7" name="テキスト ボックス 336"/>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8" name="楕円 337"/>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9" name="テキスト ボックス 338"/>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国の景気対策に呼応した公共事業の影響により類似団体平均より高い。さらには、下水道事業などの元利償還金に係る繰出金などの公債費に準ずる費用を合計した場合の人口１人当たり額では類似団体平均を大きく上回っているため、第６期美唄市総合計画後期基本計画と整合性を図りながら建設事業の重点化と新規発行地方債の抑制に努め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62230</xdr:rowOff>
    </xdr:to>
    <xdr:cxnSp macro="">
      <xdr:nvCxnSpPr>
        <xdr:cNvPr id="371" name="直線コネクタ 370"/>
        <xdr:cNvCxnSpPr/>
      </xdr:nvCxnSpPr>
      <xdr:spPr>
        <a:xfrm flipV="1">
          <a:off x="3987800" y="12905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75565</xdr:rowOff>
    </xdr:to>
    <xdr:cxnSp macro="">
      <xdr:nvCxnSpPr>
        <xdr:cNvPr id="374" name="直線コネクタ 373"/>
        <xdr:cNvCxnSpPr/>
      </xdr:nvCxnSpPr>
      <xdr:spPr>
        <a:xfrm flipV="1">
          <a:off x="3098800" y="129209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75565</xdr:rowOff>
    </xdr:to>
    <xdr:cxnSp macro="">
      <xdr:nvCxnSpPr>
        <xdr:cNvPr id="377" name="直線コネクタ 376"/>
        <xdr:cNvCxnSpPr/>
      </xdr:nvCxnSpPr>
      <xdr:spPr>
        <a:xfrm>
          <a:off x="2209800" y="12928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75565</xdr:rowOff>
    </xdr:to>
    <xdr:cxnSp macro="">
      <xdr:nvCxnSpPr>
        <xdr:cNvPr id="380" name="直線コネクタ 379"/>
        <xdr:cNvCxnSpPr/>
      </xdr:nvCxnSpPr>
      <xdr:spPr>
        <a:xfrm flipV="1">
          <a:off x="1320800" y="12928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0" name="楕円 389"/>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139717</xdr:rowOff>
    </xdr:from>
    <xdr:ext cx="762000" cy="259045"/>
    <xdr:sp macro="" textlink="">
      <xdr:nvSpPr>
        <xdr:cNvPr id="391" name="公債費該当値テキスト"/>
        <xdr:cNvSpPr txBox="1"/>
      </xdr:nvSpPr>
      <xdr:spPr>
        <a:xfrm>
          <a:off x="49149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2" name="楕円 391"/>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97807</xdr:rowOff>
    </xdr:from>
    <xdr:ext cx="736600" cy="259045"/>
    <xdr:sp macro="" textlink="">
      <xdr:nvSpPr>
        <xdr:cNvPr id="393" name="テキスト ボックス 392"/>
        <xdr:cNvSpPr txBox="1"/>
      </xdr:nvSpPr>
      <xdr:spPr>
        <a:xfrm>
          <a:off x="3606800" y="1295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24765</xdr:rowOff>
    </xdr:from>
    <xdr:to>
      <xdr:col>15</xdr:col>
      <xdr:colOff>149225</xdr:colOff>
      <xdr:row>75</xdr:row>
      <xdr:rowOff>126365</xdr:rowOff>
    </xdr:to>
    <xdr:sp macro="" textlink="">
      <xdr:nvSpPr>
        <xdr:cNvPr id="394" name="楕円 393"/>
        <xdr:cNvSpPr/>
      </xdr:nvSpPr>
      <xdr:spPr>
        <a:xfrm>
          <a:off x="3048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111141</xdr:rowOff>
    </xdr:from>
    <xdr:ext cx="762000" cy="259045"/>
    <xdr:sp macro="" textlink="">
      <xdr:nvSpPr>
        <xdr:cNvPr id="395" name="テキスト ボックス 394"/>
        <xdr:cNvSpPr txBox="1"/>
      </xdr:nvSpPr>
      <xdr:spPr>
        <a:xfrm>
          <a:off x="2717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6" name="楕円 395"/>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105427</xdr:rowOff>
    </xdr:from>
    <xdr:ext cx="762000" cy="259045"/>
    <xdr:sp macro="" textlink="">
      <xdr:nvSpPr>
        <xdr:cNvPr id="397" name="テキスト ボックス 396"/>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24765</xdr:rowOff>
    </xdr:from>
    <xdr:to>
      <xdr:col>6</xdr:col>
      <xdr:colOff>171450</xdr:colOff>
      <xdr:row>75</xdr:row>
      <xdr:rowOff>126365</xdr:rowOff>
    </xdr:to>
    <xdr:sp macro="" textlink="">
      <xdr:nvSpPr>
        <xdr:cNvPr id="398" name="楕円 397"/>
        <xdr:cNvSpPr/>
      </xdr:nvSpPr>
      <xdr:spPr>
        <a:xfrm>
          <a:off x="1270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111141</xdr:rowOff>
    </xdr:from>
    <xdr:ext cx="762000" cy="259045"/>
    <xdr:sp macro="" textlink="">
      <xdr:nvSpPr>
        <xdr:cNvPr id="399" name="テキスト ボックス 398"/>
        <xdr:cNvSpPr txBox="1"/>
      </xdr:nvSpPr>
      <xdr:spPr>
        <a:xfrm>
          <a:off x="939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人件費及び繰出金に係る比率が多くを占めることにより、類似団体平均を大きく上回る水準で推移している。それぞれの欄に記載の対策により、経常収支比率の低減を図っていく。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78</xdr:row>
      <xdr:rowOff>140715</xdr:rowOff>
    </xdr:to>
    <xdr:cxnSp macro="">
      <xdr:nvCxnSpPr>
        <xdr:cNvPr id="430" name="直線コネクタ 429"/>
        <xdr:cNvCxnSpPr/>
      </xdr:nvCxnSpPr>
      <xdr:spPr>
        <a:xfrm>
          <a:off x="15671800" y="135092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78</xdr:row>
      <xdr:rowOff>149861</xdr:rowOff>
    </xdr:to>
    <xdr:cxnSp macro="">
      <xdr:nvCxnSpPr>
        <xdr:cNvPr id="433" name="直線コネクタ 432"/>
        <xdr:cNvCxnSpPr/>
      </xdr:nvCxnSpPr>
      <xdr:spPr>
        <a:xfrm flipV="1">
          <a:off x="14782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149861</xdr:rowOff>
    </xdr:to>
    <xdr:cxnSp macro="">
      <xdr:nvCxnSpPr>
        <xdr:cNvPr id="436" name="直線コネクタ 435"/>
        <xdr:cNvCxnSpPr/>
      </xdr:nvCxnSpPr>
      <xdr:spPr>
        <a:xfrm>
          <a:off x="13893800" y="133537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77</xdr:row>
      <xdr:rowOff>152146</xdr:rowOff>
    </xdr:to>
    <xdr:cxnSp macro="">
      <xdr:nvCxnSpPr>
        <xdr:cNvPr id="439" name="直線コネクタ 438"/>
        <xdr:cNvCxnSpPr/>
      </xdr:nvCxnSpPr>
      <xdr:spPr>
        <a:xfrm>
          <a:off x="13004800" y="13056615"/>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9" name="楕円 448"/>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50" name="公債費以外該当値テキスト"/>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51" name="楕円 450"/>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52" name="テキスト ボックス 451"/>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3" name="楕円 452"/>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4" name="テキスト ボックス 453"/>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5" name="楕円 454"/>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6" name="テキスト ボックス 455"/>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7" name="楕円 456"/>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58" name="テキスト ボックス 457"/>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60236</xdr:rowOff>
    </xdr:from>
    <xdr:to>
      <xdr:col>29</xdr:col>
      <xdr:colOff>127000</xdr:colOff>
      <xdr:row>15</xdr:row>
      <xdr:rowOff>80848</xdr:rowOff>
    </xdr:to>
    <xdr:cxnSp macro="">
      <xdr:nvCxnSpPr>
        <xdr:cNvPr id="50" name="直線コネクタ 49"/>
        <xdr:cNvCxnSpPr/>
      </xdr:nvCxnSpPr>
      <xdr:spPr bwMode="auto">
        <a:xfrm>
          <a:off x="5003800" y="2679611"/>
          <a:ext cx="647700" cy="20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60236</xdr:rowOff>
    </xdr:from>
    <xdr:to>
      <xdr:col>26</xdr:col>
      <xdr:colOff>50800</xdr:colOff>
      <xdr:row>15</xdr:row>
      <xdr:rowOff>76886</xdr:rowOff>
    </xdr:to>
    <xdr:cxnSp macro="">
      <xdr:nvCxnSpPr>
        <xdr:cNvPr id="53" name="直線コネクタ 52"/>
        <xdr:cNvCxnSpPr/>
      </xdr:nvCxnSpPr>
      <xdr:spPr bwMode="auto">
        <a:xfrm flipV="1">
          <a:off x="4305300" y="2679611"/>
          <a:ext cx="698500" cy="16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76886</xdr:rowOff>
    </xdr:from>
    <xdr:to>
      <xdr:col>22</xdr:col>
      <xdr:colOff>114300</xdr:colOff>
      <xdr:row>16</xdr:row>
      <xdr:rowOff>13741</xdr:rowOff>
    </xdr:to>
    <xdr:cxnSp macro="">
      <xdr:nvCxnSpPr>
        <xdr:cNvPr id="56" name="直線コネクタ 55"/>
        <xdr:cNvCxnSpPr/>
      </xdr:nvCxnSpPr>
      <xdr:spPr bwMode="auto">
        <a:xfrm flipV="1">
          <a:off x="3606800" y="2696261"/>
          <a:ext cx="698500" cy="10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13741</xdr:rowOff>
    </xdr:from>
    <xdr:to>
      <xdr:col>18</xdr:col>
      <xdr:colOff>177800</xdr:colOff>
      <xdr:row>16</xdr:row>
      <xdr:rowOff>105791</xdr:rowOff>
    </xdr:to>
    <xdr:cxnSp macro="">
      <xdr:nvCxnSpPr>
        <xdr:cNvPr id="59" name="直線コネクタ 58"/>
        <xdr:cNvCxnSpPr/>
      </xdr:nvCxnSpPr>
      <xdr:spPr bwMode="auto">
        <a:xfrm flipV="1">
          <a:off x="2908300" y="2804566"/>
          <a:ext cx="698500" cy="9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30048</xdr:rowOff>
    </xdr:from>
    <xdr:to>
      <xdr:col>29</xdr:col>
      <xdr:colOff>177800</xdr:colOff>
      <xdr:row>15</xdr:row>
      <xdr:rowOff>131648</xdr:rowOff>
    </xdr:to>
    <xdr:sp macro="" textlink="">
      <xdr:nvSpPr>
        <xdr:cNvPr id="69" name="楕円 68"/>
        <xdr:cNvSpPr/>
      </xdr:nvSpPr>
      <xdr:spPr bwMode="auto">
        <a:xfrm>
          <a:off x="5600700" y="264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46575</xdr:rowOff>
    </xdr:from>
    <xdr:ext cx="762000" cy="259045"/>
    <xdr:sp macro="" textlink="">
      <xdr:nvSpPr>
        <xdr:cNvPr id="70" name="人口1人当たり決算額の推移該当値テキスト130"/>
        <xdr:cNvSpPr txBox="1"/>
      </xdr:nvSpPr>
      <xdr:spPr>
        <a:xfrm>
          <a:off x="5740400" y="249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9436</xdr:rowOff>
    </xdr:from>
    <xdr:to>
      <xdr:col>26</xdr:col>
      <xdr:colOff>101600</xdr:colOff>
      <xdr:row>15</xdr:row>
      <xdr:rowOff>111036</xdr:rowOff>
    </xdr:to>
    <xdr:sp macro="" textlink="">
      <xdr:nvSpPr>
        <xdr:cNvPr id="71" name="楕円 70"/>
        <xdr:cNvSpPr/>
      </xdr:nvSpPr>
      <xdr:spPr bwMode="auto">
        <a:xfrm>
          <a:off x="4953000" y="2628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121213</xdr:rowOff>
    </xdr:from>
    <xdr:ext cx="736600" cy="259045"/>
    <xdr:sp macro="" textlink="">
      <xdr:nvSpPr>
        <xdr:cNvPr id="72" name="テキスト ボックス 71"/>
        <xdr:cNvSpPr txBox="1"/>
      </xdr:nvSpPr>
      <xdr:spPr>
        <a:xfrm>
          <a:off x="4622800" y="239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26086</xdr:rowOff>
    </xdr:from>
    <xdr:to>
      <xdr:col>22</xdr:col>
      <xdr:colOff>165100</xdr:colOff>
      <xdr:row>15</xdr:row>
      <xdr:rowOff>127686</xdr:rowOff>
    </xdr:to>
    <xdr:sp macro="" textlink="">
      <xdr:nvSpPr>
        <xdr:cNvPr id="73" name="楕円 72"/>
        <xdr:cNvSpPr/>
      </xdr:nvSpPr>
      <xdr:spPr bwMode="auto">
        <a:xfrm>
          <a:off x="4254500" y="2645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137863</xdr:rowOff>
    </xdr:from>
    <xdr:ext cx="762000" cy="259045"/>
    <xdr:sp macro="" textlink="">
      <xdr:nvSpPr>
        <xdr:cNvPr id="74" name="テキスト ボックス 73"/>
        <xdr:cNvSpPr txBox="1"/>
      </xdr:nvSpPr>
      <xdr:spPr>
        <a:xfrm>
          <a:off x="39243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134391</xdr:rowOff>
    </xdr:from>
    <xdr:to>
      <xdr:col>19</xdr:col>
      <xdr:colOff>38100</xdr:colOff>
      <xdr:row>16</xdr:row>
      <xdr:rowOff>64541</xdr:rowOff>
    </xdr:to>
    <xdr:sp macro="" textlink="">
      <xdr:nvSpPr>
        <xdr:cNvPr id="75" name="楕円 74"/>
        <xdr:cNvSpPr/>
      </xdr:nvSpPr>
      <xdr:spPr bwMode="auto">
        <a:xfrm>
          <a:off x="3556000" y="2753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74718</xdr:rowOff>
    </xdr:from>
    <xdr:ext cx="762000" cy="259045"/>
    <xdr:sp macro="" textlink="">
      <xdr:nvSpPr>
        <xdr:cNvPr id="76" name="テキスト ボックス 75"/>
        <xdr:cNvSpPr txBox="1"/>
      </xdr:nvSpPr>
      <xdr:spPr>
        <a:xfrm>
          <a:off x="3225800" y="25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54991</xdr:rowOff>
    </xdr:from>
    <xdr:to>
      <xdr:col>15</xdr:col>
      <xdr:colOff>101600</xdr:colOff>
      <xdr:row>16</xdr:row>
      <xdr:rowOff>156591</xdr:rowOff>
    </xdr:to>
    <xdr:sp macro="" textlink="">
      <xdr:nvSpPr>
        <xdr:cNvPr id="77" name="楕円 76"/>
        <xdr:cNvSpPr/>
      </xdr:nvSpPr>
      <xdr:spPr bwMode="auto">
        <a:xfrm>
          <a:off x="2857500" y="2845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166768</xdr:rowOff>
    </xdr:from>
    <xdr:ext cx="762000" cy="259045"/>
    <xdr:sp macro="" textlink="">
      <xdr:nvSpPr>
        <xdr:cNvPr id="78" name="テキスト ボックス 77"/>
        <xdr:cNvSpPr txBox="1"/>
      </xdr:nvSpPr>
      <xdr:spPr>
        <a:xfrm>
          <a:off x="2527300" y="26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269056</xdr:rowOff>
    </xdr:from>
    <xdr:to>
      <xdr:col>29</xdr:col>
      <xdr:colOff>127000</xdr:colOff>
      <xdr:row>37</xdr:row>
      <xdr:rowOff>276816</xdr:rowOff>
    </xdr:to>
    <xdr:cxnSp macro="">
      <xdr:nvCxnSpPr>
        <xdr:cNvPr id="112" name="直線コネクタ 111"/>
        <xdr:cNvCxnSpPr/>
      </xdr:nvCxnSpPr>
      <xdr:spPr bwMode="auto">
        <a:xfrm>
          <a:off x="5003800" y="7393756"/>
          <a:ext cx="647700" cy="7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261594</xdr:rowOff>
    </xdr:from>
    <xdr:ext cx="762000" cy="259045"/>
    <xdr:sp macro="" textlink="">
      <xdr:nvSpPr>
        <xdr:cNvPr id="113" name="人口1人当たり決算額の推移平均値テキスト445"/>
        <xdr:cNvSpPr txBox="1"/>
      </xdr:nvSpPr>
      <xdr:spPr>
        <a:xfrm>
          <a:off x="5740400" y="7386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260959</xdr:rowOff>
    </xdr:from>
    <xdr:to>
      <xdr:col>26</xdr:col>
      <xdr:colOff>50800</xdr:colOff>
      <xdr:row>37</xdr:row>
      <xdr:rowOff>269056</xdr:rowOff>
    </xdr:to>
    <xdr:cxnSp macro="">
      <xdr:nvCxnSpPr>
        <xdr:cNvPr id="115" name="直線コネクタ 114"/>
        <xdr:cNvCxnSpPr/>
      </xdr:nvCxnSpPr>
      <xdr:spPr bwMode="auto">
        <a:xfrm>
          <a:off x="4305300" y="7385659"/>
          <a:ext cx="698500" cy="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260959</xdr:rowOff>
    </xdr:from>
    <xdr:to>
      <xdr:col>22</xdr:col>
      <xdr:colOff>114300</xdr:colOff>
      <xdr:row>37</xdr:row>
      <xdr:rowOff>266473</xdr:rowOff>
    </xdr:to>
    <xdr:cxnSp macro="">
      <xdr:nvCxnSpPr>
        <xdr:cNvPr id="118" name="直線コネクタ 117"/>
        <xdr:cNvCxnSpPr/>
      </xdr:nvCxnSpPr>
      <xdr:spPr bwMode="auto">
        <a:xfrm flipV="1">
          <a:off x="3606800" y="7385659"/>
          <a:ext cx="698500" cy="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256159</xdr:rowOff>
    </xdr:from>
    <xdr:to>
      <xdr:col>18</xdr:col>
      <xdr:colOff>177800</xdr:colOff>
      <xdr:row>37</xdr:row>
      <xdr:rowOff>266473</xdr:rowOff>
    </xdr:to>
    <xdr:cxnSp macro="">
      <xdr:nvCxnSpPr>
        <xdr:cNvPr id="121" name="直線コネクタ 120"/>
        <xdr:cNvCxnSpPr/>
      </xdr:nvCxnSpPr>
      <xdr:spPr bwMode="auto">
        <a:xfrm>
          <a:off x="2908300" y="7380859"/>
          <a:ext cx="698500" cy="10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226016</xdr:rowOff>
    </xdr:from>
    <xdr:to>
      <xdr:col>29</xdr:col>
      <xdr:colOff>177800</xdr:colOff>
      <xdr:row>37</xdr:row>
      <xdr:rowOff>327616</xdr:rowOff>
    </xdr:to>
    <xdr:sp macro="" textlink="">
      <xdr:nvSpPr>
        <xdr:cNvPr id="131" name="楕円 130"/>
        <xdr:cNvSpPr/>
      </xdr:nvSpPr>
      <xdr:spPr bwMode="auto">
        <a:xfrm>
          <a:off x="5600700" y="7350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71093</xdr:rowOff>
    </xdr:from>
    <xdr:ext cx="762000" cy="259045"/>
    <xdr:sp macro="" textlink="">
      <xdr:nvSpPr>
        <xdr:cNvPr id="132" name="人口1人当たり決算額の推移該当値テキスト445"/>
        <xdr:cNvSpPr txBox="1"/>
      </xdr:nvSpPr>
      <xdr:spPr>
        <a:xfrm>
          <a:off x="5740400" y="719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218256</xdr:rowOff>
    </xdr:from>
    <xdr:to>
      <xdr:col>26</xdr:col>
      <xdr:colOff>101600</xdr:colOff>
      <xdr:row>37</xdr:row>
      <xdr:rowOff>319856</xdr:rowOff>
    </xdr:to>
    <xdr:sp macro="" textlink="">
      <xdr:nvSpPr>
        <xdr:cNvPr id="133" name="楕円 132"/>
        <xdr:cNvSpPr/>
      </xdr:nvSpPr>
      <xdr:spPr bwMode="auto">
        <a:xfrm>
          <a:off x="4953000" y="7342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158583</xdr:rowOff>
    </xdr:from>
    <xdr:ext cx="736600" cy="259045"/>
    <xdr:sp macro="" textlink="">
      <xdr:nvSpPr>
        <xdr:cNvPr id="134" name="テキスト ボックス 133"/>
        <xdr:cNvSpPr txBox="1"/>
      </xdr:nvSpPr>
      <xdr:spPr>
        <a:xfrm>
          <a:off x="4622800" y="711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210159</xdr:rowOff>
    </xdr:from>
    <xdr:to>
      <xdr:col>22</xdr:col>
      <xdr:colOff>165100</xdr:colOff>
      <xdr:row>37</xdr:row>
      <xdr:rowOff>311759</xdr:rowOff>
    </xdr:to>
    <xdr:sp macro="" textlink="">
      <xdr:nvSpPr>
        <xdr:cNvPr id="135" name="楕円 134"/>
        <xdr:cNvSpPr/>
      </xdr:nvSpPr>
      <xdr:spPr bwMode="auto">
        <a:xfrm>
          <a:off x="4254500" y="733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150486</xdr:rowOff>
    </xdr:from>
    <xdr:ext cx="762000" cy="259045"/>
    <xdr:sp macro="" textlink="">
      <xdr:nvSpPr>
        <xdr:cNvPr id="136" name="テキスト ボックス 135"/>
        <xdr:cNvSpPr txBox="1"/>
      </xdr:nvSpPr>
      <xdr:spPr>
        <a:xfrm>
          <a:off x="3924300" y="710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215673</xdr:rowOff>
    </xdr:from>
    <xdr:to>
      <xdr:col>19</xdr:col>
      <xdr:colOff>38100</xdr:colOff>
      <xdr:row>37</xdr:row>
      <xdr:rowOff>317273</xdr:rowOff>
    </xdr:to>
    <xdr:sp macro="" textlink="">
      <xdr:nvSpPr>
        <xdr:cNvPr id="137" name="楕円 136"/>
        <xdr:cNvSpPr/>
      </xdr:nvSpPr>
      <xdr:spPr bwMode="auto">
        <a:xfrm>
          <a:off x="3556000" y="734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156000</xdr:rowOff>
    </xdr:from>
    <xdr:ext cx="762000" cy="259045"/>
    <xdr:sp macro="" textlink="">
      <xdr:nvSpPr>
        <xdr:cNvPr id="138" name="テキスト ボックス 137"/>
        <xdr:cNvSpPr txBox="1"/>
      </xdr:nvSpPr>
      <xdr:spPr>
        <a:xfrm>
          <a:off x="3225800" y="710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205359</xdr:rowOff>
    </xdr:from>
    <xdr:to>
      <xdr:col>15</xdr:col>
      <xdr:colOff>101600</xdr:colOff>
      <xdr:row>37</xdr:row>
      <xdr:rowOff>306959</xdr:rowOff>
    </xdr:to>
    <xdr:sp macro="" textlink="">
      <xdr:nvSpPr>
        <xdr:cNvPr id="139" name="楕円 138"/>
        <xdr:cNvSpPr/>
      </xdr:nvSpPr>
      <xdr:spPr bwMode="auto">
        <a:xfrm>
          <a:off x="2857500" y="733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145686</xdr:rowOff>
    </xdr:from>
    <xdr:ext cx="762000" cy="259045"/>
    <xdr:sp macro="" textlink="">
      <xdr:nvSpPr>
        <xdr:cNvPr id="140" name="テキスト ボックス 139"/>
        <xdr:cNvSpPr txBox="1"/>
      </xdr:nvSpPr>
      <xdr:spPr>
        <a:xfrm>
          <a:off x="2527300" y="709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21,058
21,001
277.69
15,592,364
15,389,855
202,428
8,477,083
15,271,153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39813</xdr:rowOff>
    </xdr:from>
    <xdr:to>
      <xdr:col>24</xdr:col>
      <xdr:colOff>63500</xdr:colOff>
      <xdr:row>34</xdr:row>
      <xdr:rowOff>53376</xdr:rowOff>
    </xdr:to>
    <xdr:cxnSp macro="">
      <xdr:nvCxnSpPr>
        <xdr:cNvPr id="63" name="直線コネクタ 62"/>
        <xdr:cNvCxnSpPr/>
      </xdr:nvCxnSpPr>
      <xdr:spPr>
        <a:xfrm>
          <a:off x="3797300" y="5869113"/>
          <a:ext cx="8382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39813</xdr:rowOff>
    </xdr:from>
    <xdr:to>
      <xdr:col>19</xdr:col>
      <xdr:colOff>177800</xdr:colOff>
      <xdr:row>34</xdr:row>
      <xdr:rowOff>50731</xdr:rowOff>
    </xdr:to>
    <xdr:cxnSp macro="">
      <xdr:nvCxnSpPr>
        <xdr:cNvPr id="66" name="直線コネクタ 65"/>
        <xdr:cNvCxnSpPr/>
      </xdr:nvCxnSpPr>
      <xdr:spPr>
        <a:xfrm flipV="1">
          <a:off x="2908300" y="5869113"/>
          <a:ext cx="889000" cy="1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50731</xdr:rowOff>
    </xdr:from>
    <xdr:to>
      <xdr:col>15</xdr:col>
      <xdr:colOff>50800</xdr:colOff>
      <xdr:row>34</xdr:row>
      <xdr:rowOff>125570</xdr:rowOff>
    </xdr:to>
    <xdr:cxnSp macro="">
      <xdr:nvCxnSpPr>
        <xdr:cNvPr id="69" name="直線コネクタ 68"/>
        <xdr:cNvCxnSpPr/>
      </xdr:nvCxnSpPr>
      <xdr:spPr>
        <a:xfrm flipV="1">
          <a:off x="2019300" y="5880031"/>
          <a:ext cx="889000" cy="7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125570</xdr:rowOff>
    </xdr:from>
    <xdr:to>
      <xdr:col>10</xdr:col>
      <xdr:colOff>114300</xdr:colOff>
      <xdr:row>35</xdr:row>
      <xdr:rowOff>32617</xdr:rowOff>
    </xdr:to>
    <xdr:cxnSp macro="">
      <xdr:nvCxnSpPr>
        <xdr:cNvPr id="72" name="直線コネクタ 71"/>
        <xdr:cNvCxnSpPr/>
      </xdr:nvCxnSpPr>
      <xdr:spPr>
        <a:xfrm flipV="1">
          <a:off x="1130300" y="5954870"/>
          <a:ext cx="889000" cy="7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2576</xdr:rowOff>
    </xdr:from>
    <xdr:to>
      <xdr:col>24</xdr:col>
      <xdr:colOff>114300</xdr:colOff>
      <xdr:row>34</xdr:row>
      <xdr:rowOff>104176</xdr:rowOff>
    </xdr:to>
    <xdr:sp macro="" textlink="">
      <xdr:nvSpPr>
        <xdr:cNvPr id="82" name="楕円 81"/>
        <xdr:cNvSpPr/>
      </xdr:nvSpPr>
      <xdr:spPr>
        <a:xfrm>
          <a:off x="4584700" y="58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25453</xdr:rowOff>
    </xdr:from>
    <xdr:ext cx="599010" cy="259045"/>
    <xdr:sp macro="" textlink="">
      <xdr:nvSpPr>
        <xdr:cNvPr id="83" name="人件費該当値テキスト"/>
        <xdr:cNvSpPr txBox="1"/>
      </xdr:nvSpPr>
      <xdr:spPr>
        <a:xfrm>
          <a:off x="4686300" y="568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160463</xdr:rowOff>
    </xdr:from>
    <xdr:to>
      <xdr:col>20</xdr:col>
      <xdr:colOff>38100</xdr:colOff>
      <xdr:row>34</xdr:row>
      <xdr:rowOff>90613</xdr:rowOff>
    </xdr:to>
    <xdr:sp macro="" textlink="">
      <xdr:nvSpPr>
        <xdr:cNvPr id="84" name="楕円 83"/>
        <xdr:cNvSpPr/>
      </xdr:nvSpPr>
      <xdr:spPr>
        <a:xfrm>
          <a:off x="3746500" y="5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107140</xdr:rowOff>
    </xdr:from>
    <xdr:ext cx="599010" cy="259045"/>
    <xdr:sp macro="" textlink="">
      <xdr:nvSpPr>
        <xdr:cNvPr id="85" name="テキスト ボックス 84"/>
        <xdr:cNvSpPr txBox="1"/>
      </xdr:nvSpPr>
      <xdr:spPr>
        <a:xfrm>
          <a:off x="3497795" y="559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171381</xdr:rowOff>
    </xdr:from>
    <xdr:to>
      <xdr:col>15</xdr:col>
      <xdr:colOff>101600</xdr:colOff>
      <xdr:row>34</xdr:row>
      <xdr:rowOff>101531</xdr:rowOff>
    </xdr:to>
    <xdr:sp macro="" textlink="">
      <xdr:nvSpPr>
        <xdr:cNvPr id="86" name="楕円 85"/>
        <xdr:cNvSpPr/>
      </xdr:nvSpPr>
      <xdr:spPr>
        <a:xfrm>
          <a:off x="2857500" y="58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118058</xdr:rowOff>
    </xdr:from>
    <xdr:ext cx="599010" cy="259045"/>
    <xdr:sp macro="" textlink="">
      <xdr:nvSpPr>
        <xdr:cNvPr id="87" name="テキスト ボックス 86"/>
        <xdr:cNvSpPr txBox="1"/>
      </xdr:nvSpPr>
      <xdr:spPr>
        <a:xfrm>
          <a:off x="2608795" y="560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74770</xdr:rowOff>
    </xdr:from>
    <xdr:to>
      <xdr:col>10</xdr:col>
      <xdr:colOff>165100</xdr:colOff>
      <xdr:row>35</xdr:row>
      <xdr:rowOff>4920</xdr:rowOff>
    </xdr:to>
    <xdr:sp macro="" textlink="">
      <xdr:nvSpPr>
        <xdr:cNvPr id="88" name="楕円 87"/>
        <xdr:cNvSpPr/>
      </xdr:nvSpPr>
      <xdr:spPr>
        <a:xfrm>
          <a:off x="1968500" y="59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21447</xdr:rowOff>
    </xdr:from>
    <xdr:ext cx="599010" cy="259045"/>
    <xdr:sp macro="" textlink="">
      <xdr:nvSpPr>
        <xdr:cNvPr id="89" name="テキスト ボックス 88"/>
        <xdr:cNvSpPr txBox="1"/>
      </xdr:nvSpPr>
      <xdr:spPr>
        <a:xfrm>
          <a:off x="1719795" y="567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153267</xdr:rowOff>
    </xdr:from>
    <xdr:to>
      <xdr:col>6</xdr:col>
      <xdr:colOff>38100</xdr:colOff>
      <xdr:row>35</xdr:row>
      <xdr:rowOff>83417</xdr:rowOff>
    </xdr:to>
    <xdr:sp macro="" textlink="">
      <xdr:nvSpPr>
        <xdr:cNvPr id="90" name="楕円 89"/>
        <xdr:cNvSpPr/>
      </xdr:nvSpPr>
      <xdr:spPr>
        <a:xfrm>
          <a:off x="1079500" y="598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99944</xdr:rowOff>
    </xdr:from>
    <xdr:ext cx="534377" cy="259045"/>
    <xdr:sp macro="" textlink="">
      <xdr:nvSpPr>
        <xdr:cNvPr id="91" name="テキスト ボックス 90"/>
        <xdr:cNvSpPr txBox="1"/>
      </xdr:nvSpPr>
      <xdr:spPr>
        <a:xfrm>
          <a:off x="863111" y="575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45928</xdr:rowOff>
    </xdr:from>
    <xdr:to>
      <xdr:col>24</xdr:col>
      <xdr:colOff>63500</xdr:colOff>
      <xdr:row>56</xdr:row>
      <xdr:rowOff>61354</xdr:rowOff>
    </xdr:to>
    <xdr:cxnSp macro="">
      <xdr:nvCxnSpPr>
        <xdr:cNvPr id="118" name="直線コネクタ 117"/>
        <xdr:cNvCxnSpPr/>
      </xdr:nvCxnSpPr>
      <xdr:spPr>
        <a:xfrm flipV="1">
          <a:off x="3797300" y="9647128"/>
          <a:ext cx="838200" cy="1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61354</xdr:rowOff>
    </xdr:from>
    <xdr:to>
      <xdr:col>19</xdr:col>
      <xdr:colOff>177800</xdr:colOff>
      <xdr:row>56</xdr:row>
      <xdr:rowOff>82335</xdr:rowOff>
    </xdr:to>
    <xdr:cxnSp macro="">
      <xdr:nvCxnSpPr>
        <xdr:cNvPr id="121" name="直線コネクタ 120"/>
        <xdr:cNvCxnSpPr/>
      </xdr:nvCxnSpPr>
      <xdr:spPr>
        <a:xfrm flipV="1">
          <a:off x="2908300" y="9662554"/>
          <a:ext cx="889000" cy="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79903</xdr:rowOff>
    </xdr:from>
    <xdr:to>
      <xdr:col>15</xdr:col>
      <xdr:colOff>50800</xdr:colOff>
      <xdr:row>56</xdr:row>
      <xdr:rowOff>82335</xdr:rowOff>
    </xdr:to>
    <xdr:cxnSp macro="">
      <xdr:nvCxnSpPr>
        <xdr:cNvPr id="124" name="直線コネクタ 123"/>
        <xdr:cNvCxnSpPr/>
      </xdr:nvCxnSpPr>
      <xdr:spPr>
        <a:xfrm>
          <a:off x="2019300" y="9681103"/>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79903</xdr:rowOff>
    </xdr:from>
    <xdr:to>
      <xdr:col>10</xdr:col>
      <xdr:colOff>114300</xdr:colOff>
      <xdr:row>56</xdr:row>
      <xdr:rowOff>82170</xdr:rowOff>
    </xdr:to>
    <xdr:cxnSp macro="">
      <xdr:nvCxnSpPr>
        <xdr:cNvPr id="127" name="直線コネクタ 126"/>
        <xdr:cNvCxnSpPr/>
      </xdr:nvCxnSpPr>
      <xdr:spPr>
        <a:xfrm flipV="1">
          <a:off x="1130300" y="9681103"/>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166578</xdr:rowOff>
    </xdr:from>
    <xdr:to>
      <xdr:col>24</xdr:col>
      <xdr:colOff>114300</xdr:colOff>
      <xdr:row>56</xdr:row>
      <xdr:rowOff>96728</xdr:rowOff>
    </xdr:to>
    <xdr:sp macro="" textlink="">
      <xdr:nvSpPr>
        <xdr:cNvPr id="137" name="楕円 136"/>
        <xdr:cNvSpPr/>
      </xdr:nvSpPr>
      <xdr:spPr>
        <a:xfrm>
          <a:off x="4584700" y="95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18005</xdr:rowOff>
    </xdr:from>
    <xdr:ext cx="534377" cy="259045"/>
    <xdr:sp macro="" textlink="">
      <xdr:nvSpPr>
        <xdr:cNvPr id="138" name="物件費該当値テキスト"/>
        <xdr:cNvSpPr txBox="1"/>
      </xdr:nvSpPr>
      <xdr:spPr>
        <a:xfrm>
          <a:off x="4686300" y="94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10554</xdr:rowOff>
    </xdr:from>
    <xdr:to>
      <xdr:col>20</xdr:col>
      <xdr:colOff>38100</xdr:colOff>
      <xdr:row>56</xdr:row>
      <xdr:rowOff>112154</xdr:rowOff>
    </xdr:to>
    <xdr:sp macro="" textlink="">
      <xdr:nvSpPr>
        <xdr:cNvPr id="139" name="楕円 138"/>
        <xdr:cNvSpPr/>
      </xdr:nvSpPr>
      <xdr:spPr>
        <a:xfrm>
          <a:off x="3746500" y="961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128681</xdr:rowOff>
    </xdr:from>
    <xdr:ext cx="534377" cy="259045"/>
    <xdr:sp macro="" textlink="">
      <xdr:nvSpPr>
        <xdr:cNvPr id="140" name="テキスト ボックス 139"/>
        <xdr:cNvSpPr txBox="1"/>
      </xdr:nvSpPr>
      <xdr:spPr>
        <a:xfrm>
          <a:off x="3530111" y="93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31535</xdr:rowOff>
    </xdr:from>
    <xdr:to>
      <xdr:col>15</xdr:col>
      <xdr:colOff>101600</xdr:colOff>
      <xdr:row>56</xdr:row>
      <xdr:rowOff>133135</xdr:rowOff>
    </xdr:to>
    <xdr:sp macro="" textlink="">
      <xdr:nvSpPr>
        <xdr:cNvPr id="141" name="楕円 140"/>
        <xdr:cNvSpPr/>
      </xdr:nvSpPr>
      <xdr:spPr>
        <a:xfrm>
          <a:off x="2857500" y="96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149662</xdr:rowOff>
    </xdr:from>
    <xdr:ext cx="534377" cy="259045"/>
    <xdr:sp macro="" textlink="">
      <xdr:nvSpPr>
        <xdr:cNvPr id="142" name="テキスト ボックス 141"/>
        <xdr:cNvSpPr txBox="1"/>
      </xdr:nvSpPr>
      <xdr:spPr>
        <a:xfrm>
          <a:off x="2641111" y="940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29103</xdr:rowOff>
    </xdr:from>
    <xdr:to>
      <xdr:col>10</xdr:col>
      <xdr:colOff>165100</xdr:colOff>
      <xdr:row>56</xdr:row>
      <xdr:rowOff>130703</xdr:rowOff>
    </xdr:to>
    <xdr:sp macro="" textlink="">
      <xdr:nvSpPr>
        <xdr:cNvPr id="143" name="楕円 142"/>
        <xdr:cNvSpPr/>
      </xdr:nvSpPr>
      <xdr:spPr>
        <a:xfrm>
          <a:off x="1968500" y="96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147230</xdr:rowOff>
    </xdr:from>
    <xdr:ext cx="534377" cy="259045"/>
    <xdr:sp macro="" textlink="">
      <xdr:nvSpPr>
        <xdr:cNvPr id="144" name="テキスト ボックス 143"/>
        <xdr:cNvSpPr txBox="1"/>
      </xdr:nvSpPr>
      <xdr:spPr>
        <a:xfrm>
          <a:off x="1752111" y="940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31370</xdr:rowOff>
    </xdr:from>
    <xdr:to>
      <xdr:col>6</xdr:col>
      <xdr:colOff>38100</xdr:colOff>
      <xdr:row>56</xdr:row>
      <xdr:rowOff>132970</xdr:rowOff>
    </xdr:to>
    <xdr:sp macro="" textlink="">
      <xdr:nvSpPr>
        <xdr:cNvPr id="145" name="楕円 144"/>
        <xdr:cNvSpPr/>
      </xdr:nvSpPr>
      <xdr:spPr>
        <a:xfrm>
          <a:off x="1079500" y="96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149497</xdr:rowOff>
    </xdr:from>
    <xdr:ext cx="534377" cy="259045"/>
    <xdr:sp macro="" textlink="">
      <xdr:nvSpPr>
        <xdr:cNvPr id="146" name="テキスト ボックス 145"/>
        <xdr:cNvSpPr txBox="1"/>
      </xdr:nvSpPr>
      <xdr:spPr>
        <a:xfrm>
          <a:off x="863111" y="94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119469</xdr:rowOff>
    </xdr:from>
    <xdr:to>
      <xdr:col>24</xdr:col>
      <xdr:colOff>63500</xdr:colOff>
      <xdr:row>74</xdr:row>
      <xdr:rowOff>53518</xdr:rowOff>
    </xdr:to>
    <xdr:cxnSp macro="">
      <xdr:nvCxnSpPr>
        <xdr:cNvPr id="173" name="直線コネクタ 172"/>
        <xdr:cNvCxnSpPr/>
      </xdr:nvCxnSpPr>
      <xdr:spPr>
        <a:xfrm>
          <a:off x="3797300" y="12635319"/>
          <a:ext cx="8382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30749</xdr:rowOff>
    </xdr:from>
    <xdr:to>
      <xdr:col>19</xdr:col>
      <xdr:colOff>177800</xdr:colOff>
      <xdr:row>73</xdr:row>
      <xdr:rowOff>119469</xdr:rowOff>
    </xdr:to>
    <xdr:cxnSp macro="">
      <xdr:nvCxnSpPr>
        <xdr:cNvPr id="176" name="直線コネクタ 175"/>
        <xdr:cNvCxnSpPr/>
      </xdr:nvCxnSpPr>
      <xdr:spPr>
        <a:xfrm>
          <a:off x="2908300" y="12546599"/>
          <a:ext cx="889000" cy="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30749</xdr:rowOff>
    </xdr:from>
    <xdr:to>
      <xdr:col>15</xdr:col>
      <xdr:colOff>50800</xdr:colOff>
      <xdr:row>74</xdr:row>
      <xdr:rowOff>98735</xdr:rowOff>
    </xdr:to>
    <xdr:cxnSp macro="">
      <xdr:nvCxnSpPr>
        <xdr:cNvPr id="179" name="直線コネクタ 178"/>
        <xdr:cNvCxnSpPr/>
      </xdr:nvCxnSpPr>
      <xdr:spPr>
        <a:xfrm flipV="1">
          <a:off x="2019300" y="12546599"/>
          <a:ext cx="889000" cy="23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73840</xdr:rowOff>
    </xdr:from>
    <xdr:to>
      <xdr:col>10</xdr:col>
      <xdr:colOff>114300</xdr:colOff>
      <xdr:row>74</xdr:row>
      <xdr:rowOff>98735</xdr:rowOff>
    </xdr:to>
    <xdr:cxnSp macro="">
      <xdr:nvCxnSpPr>
        <xdr:cNvPr id="182" name="直線コネクタ 181"/>
        <xdr:cNvCxnSpPr/>
      </xdr:nvCxnSpPr>
      <xdr:spPr>
        <a:xfrm>
          <a:off x="1130300" y="12761140"/>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2718</xdr:rowOff>
    </xdr:from>
    <xdr:to>
      <xdr:col>24</xdr:col>
      <xdr:colOff>114300</xdr:colOff>
      <xdr:row>74</xdr:row>
      <xdr:rowOff>104318</xdr:rowOff>
    </xdr:to>
    <xdr:sp macro="" textlink="">
      <xdr:nvSpPr>
        <xdr:cNvPr id="192" name="楕円 191"/>
        <xdr:cNvSpPr/>
      </xdr:nvSpPr>
      <xdr:spPr>
        <a:xfrm>
          <a:off x="4584700" y="126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25595</xdr:rowOff>
    </xdr:from>
    <xdr:ext cx="534377" cy="259045"/>
    <xdr:sp macro="" textlink="">
      <xdr:nvSpPr>
        <xdr:cNvPr id="193" name="維持補修費該当値テキスト"/>
        <xdr:cNvSpPr txBox="1"/>
      </xdr:nvSpPr>
      <xdr:spPr>
        <a:xfrm>
          <a:off x="4686300" y="125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68669</xdr:rowOff>
    </xdr:from>
    <xdr:to>
      <xdr:col>20</xdr:col>
      <xdr:colOff>38100</xdr:colOff>
      <xdr:row>73</xdr:row>
      <xdr:rowOff>170269</xdr:rowOff>
    </xdr:to>
    <xdr:sp macro="" textlink="">
      <xdr:nvSpPr>
        <xdr:cNvPr id="194" name="楕円 193"/>
        <xdr:cNvSpPr/>
      </xdr:nvSpPr>
      <xdr:spPr>
        <a:xfrm>
          <a:off x="3746500" y="125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15346</xdr:rowOff>
    </xdr:from>
    <xdr:ext cx="534377" cy="259045"/>
    <xdr:sp macro="" textlink="">
      <xdr:nvSpPr>
        <xdr:cNvPr id="195" name="テキスト ボックス 194"/>
        <xdr:cNvSpPr txBox="1"/>
      </xdr:nvSpPr>
      <xdr:spPr>
        <a:xfrm>
          <a:off x="3530111" y="123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151399</xdr:rowOff>
    </xdr:from>
    <xdr:to>
      <xdr:col>15</xdr:col>
      <xdr:colOff>101600</xdr:colOff>
      <xdr:row>73</xdr:row>
      <xdr:rowOff>81549</xdr:rowOff>
    </xdr:to>
    <xdr:sp macro="" textlink="">
      <xdr:nvSpPr>
        <xdr:cNvPr id="196" name="楕円 195"/>
        <xdr:cNvSpPr/>
      </xdr:nvSpPr>
      <xdr:spPr>
        <a:xfrm>
          <a:off x="2857500" y="124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98076</xdr:rowOff>
    </xdr:from>
    <xdr:ext cx="534377" cy="259045"/>
    <xdr:sp macro="" textlink="">
      <xdr:nvSpPr>
        <xdr:cNvPr id="197" name="テキスト ボックス 196"/>
        <xdr:cNvSpPr txBox="1"/>
      </xdr:nvSpPr>
      <xdr:spPr>
        <a:xfrm>
          <a:off x="2641111" y="1227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47935</xdr:rowOff>
    </xdr:from>
    <xdr:to>
      <xdr:col>10</xdr:col>
      <xdr:colOff>165100</xdr:colOff>
      <xdr:row>74</xdr:row>
      <xdr:rowOff>149535</xdr:rowOff>
    </xdr:to>
    <xdr:sp macro="" textlink="">
      <xdr:nvSpPr>
        <xdr:cNvPr id="198" name="楕円 197"/>
        <xdr:cNvSpPr/>
      </xdr:nvSpPr>
      <xdr:spPr>
        <a:xfrm>
          <a:off x="1968500" y="127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166062</xdr:rowOff>
    </xdr:from>
    <xdr:ext cx="534377" cy="259045"/>
    <xdr:sp macro="" textlink="">
      <xdr:nvSpPr>
        <xdr:cNvPr id="199" name="テキスト ボックス 198"/>
        <xdr:cNvSpPr txBox="1"/>
      </xdr:nvSpPr>
      <xdr:spPr>
        <a:xfrm>
          <a:off x="1752111" y="125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23040</xdr:rowOff>
    </xdr:from>
    <xdr:to>
      <xdr:col>6</xdr:col>
      <xdr:colOff>38100</xdr:colOff>
      <xdr:row>74</xdr:row>
      <xdr:rowOff>124640</xdr:rowOff>
    </xdr:to>
    <xdr:sp macro="" textlink="">
      <xdr:nvSpPr>
        <xdr:cNvPr id="200" name="楕円 199"/>
        <xdr:cNvSpPr/>
      </xdr:nvSpPr>
      <xdr:spPr>
        <a:xfrm>
          <a:off x="1079500" y="1271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141167</xdr:rowOff>
    </xdr:from>
    <xdr:ext cx="534377" cy="259045"/>
    <xdr:sp macro="" textlink="">
      <xdr:nvSpPr>
        <xdr:cNvPr id="201" name="テキスト ボックス 200"/>
        <xdr:cNvSpPr txBox="1"/>
      </xdr:nvSpPr>
      <xdr:spPr>
        <a:xfrm>
          <a:off x="863111" y="1248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84683</xdr:rowOff>
    </xdr:from>
    <xdr:to>
      <xdr:col>24</xdr:col>
      <xdr:colOff>63500</xdr:colOff>
      <xdr:row>94</xdr:row>
      <xdr:rowOff>165139</xdr:rowOff>
    </xdr:to>
    <xdr:cxnSp macro="">
      <xdr:nvCxnSpPr>
        <xdr:cNvPr id="231" name="直線コネクタ 230"/>
        <xdr:cNvCxnSpPr/>
      </xdr:nvCxnSpPr>
      <xdr:spPr>
        <a:xfrm flipV="1">
          <a:off x="3797300" y="16200983"/>
          <a:ext cx="838200" cy="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154445</xdr:rowOff>
    </xdr:from>
    <xdr:to>
      <xdr:col>19</xdr:col>
      <xdr:colOff>177800</xdr:colOff>
      <xdr:row>94</xdr:row>
      <xdr:rowOff>165139</xdr:rowOff>
    </xdr:to>
    <xdr:cxnSp macro="">
      <xdr:nvCxnSpPr>
        <xdr:cNvPr id="234" name="直線コネクタ 233"/>
        <xdr:cNvCxnSpPr/>
      </xdr:nvCxnSpPr>
      <xdr:spPr>
        <a:xfrm>
          <a:off x="2908300" y="16270745"/>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101042</xdr:rowOff>
    </xdr:from>
    <xdr:to>
      <xdr:col>15</xdr:col>
      <xdr:colOff>50800</xdr:colOff>
      <xdr:row>94</xdr:row>
      <xdr:rowOff>154445</xdr:rowOff>
    </xdr:to>
    <xdr:cxnSp macro="">
      <xdr:nvCxnSpPr>
        <xdr:cNvPr id="237" name="直線コネクタ 236"/>
        <xdr:cNvCxnSpPr/>
      </xdr:nvCxnSpPr>
      <xdr:spPr>
        <a:xfrm>
          <a:off x="2019300" y="16217342"/>
          <a:ext cx="889000" cy="5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101042</xdr:rowOff>
    </xdr:from>
    <xdr:to>
      <xdr:col>10</xdr:col>
      <xdr:colOff>114300</xdr:colOff>
      <xdr:row>94</xdr:row>
      <xdr:rowOff>165709</xdr:rowOff>
    </xdr:to>
    <xdr:cxnSp macro="">
      <xdr:nvCxnSpPr>
        <xdr:cNvPr id="240" name="直線コネクタ 239"/>
        <xdr:cNvCxnSpPr/>
      </xdr:nvCxnSpPr>
      <xdr:spPr>
        <a:xfrm flipV="1">
          <a:off x="1130300" y="16217342"/>
          <a:ext cx="88900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33883</xdr:rowOff>
    </xdr:from>
    <xdr:to>
      <xdr:col>24</xdr:col>
      <xdr:colOff>114300</xdr:colOff>
      <xdr:row>94</xdr:row>
      <xdr:rowOff>135483</xdr:rowOff>
    </xdr:to>
    <xdr:sp macro="" textlink="">
      <xdr:nvSpPr>
        <xdr:cNvPr id="250" name="楕円 249"/>
        <xdr:cNvSpPr/>
      </xdr:nvSpPr>
      <xdr:spPr>
        <a:xfrm>
          <a:off x="4584700" y="161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56760</xdr:rowOff>
    </xdr:from>
    <xdr:ext cx="599010" cy="259045"/>
    <xdr:sp macro="" textlink="">
      <xdr:nvSpPr>
        <xdr:cNvPr id="251" name="扶助費該当値テキスト"/>
        <xdr:cNvSpPr txBox="1"/>
      </xdr:nvSpPr>
      <xdr:spPr>
        <a:xfrm>
          <a:off x="4686300" y="1600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114339</xdr:rowOff>
    </xdr:from>
    <xdr:to>
      <xdr:col>20</xdr:col>
      <xdr:colOff>38100</xdr:colOff>
      <xdr:row>95</xdr:row>
      <xdr:rowOff>44489</xdr:rowOff>
    </xdr:to>
    <xdr:sp macro="" textlink="">
      <xdr:nvSpPr>
        <xdr:cNvPr id="252" name="楕円 251"/>
        <xdr:cNvSpPr/>
      </xdr:nvSpPr>
      <xdr:spPr>
        <a:xfrm>
          <a:off x="3746500" y="162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61016</xdr:rowOff>
    </xdr:from>
    <xdr:ext cx="599010" cy="259045"/>
    <xdr:sp macro="" textlink="">
      <xdr:nvSpPr>
        <xdr:cNvPr id="253" name="テキスト ボックス 252"/>
        <xdr:cNvSpPr txBox="1"/>
      </xdr:nvSpPr>
      <xdr:spPr>
        <a:xfrm>
          <a:off x="3497795" y="1600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103645</xdr:rowOff>
    </xdr:from>
    <xdr:to>
      <xdr:col>15</xdr:col>
      <xdr:colOff>101600</xdr:colOff>
      <xdr:row>95</xdr:row>
      <xdr:rowOff>33795</xdr:rowOff>
    </xdr:to>
    <xdr:sp macro="" textlink="">
      <xdr:nvSpPr>
        <xdr:cNvPr id="254" name="楕円 253"/>
        <xdr:cNvSpPr/>
      </xdr:nvSpPr>
      <xdr:spPr>
        <a:xfrm>
          <a:off x="2857500" y="162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50322</xdr:rowOff>
    </xdr:from>
    <xdr:ext cx="599010" cy="259045"/>
    <xdr:sp macro="" textlink="">
      <xdr:nvSpPr>
        <xdr:cNvPr id="255" name="テキスト ボックス 254"/>
        <xdr:cNvSpPr txBox="1"/>
      </xdr:nvSpPr>
      <xdr:spPr>
        <a:xfrm>
          <a:off x="2608795" y="1599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50242</xdr:rowOff>
    </xdr:from>
    <xdr:to>
      <xdr:col>10</xdr:col>
      <xdr:colOff>165100</xdr:colOff>
      <xdr:row>94</xdr:row>
      <xdr:rowOff>151842</xdr:rowOff>
    </xdr:to>
    <xdr:sp macro="" textlink="">
      <xdr:nvSpPr>
        <xdr:cNvPr id="256" name="楕円 255"/>
        <xdr:cNvSpPr/>
      </xdr:nvSpPr>
      <xdr:spPr>
        <a:xfrm>
          <a:off x="1968500" y="161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168369</xdr:rowOff>
    </xdr:from>
    <xdr:ext cx="599010" cy="259045"/>
    <xdr:sp macro="" textlink="">
      <xdr:nvSpPr>
        <xdr:cNvPr id="257" name="テキスト ボックス 256"/>
        <xdr:cNvSpPr txBox="1"/>
      </xdr:nvSpPr>
      <xdr:spPr>
        <a:xfrm>
          <a:off x="1719795" y="1594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114909</xdr:rowOff>
    </xdr:from>
    <xdr:to>
      <xdr:col>6</xdr:col>
      <xdr:colOff>38100</xdr:colOff>
      <xdr:row>95</xdr:row>
      <xdr:rowOff>45059</xdr:rowOff>
    </xdr:to>
    <xdr:sp macro="" textlink="">
      <xdr:nvSpPr>
        <xdr:cNvPr id="258" name="楕円 257"/>
        <xdr:cNvSpPr/>
      </xdr:nvSpPr>
      <xdr:spPr>
        <a:xfrm>
          <a:off x="1079500" y="162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61586</xdr:rowOff>
    </xdr:from>
    <xdr:ext cx="599010" cy="259045"/>
    <xdr:sp macro="" textlink="">
      <xdr:nvSpPr>
        <xdr:cNvPr id="259" name="テキスト ボックス 258"/>
        <xdr:cNvSpPr txBox="1"/>
      </xdr:nvSpPr>
      <xdr:spPr>
        <a:xfrm>
          <a:off x="830795" y="1600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98180</xdr:rowOff>
    </xdr:from>
    <xdr:to>
      <xdr:col>55</xdr:col>
      <xdr:colOff>0</xdr:colOff>
      <xdr:row>35</xdr:row>
      <xdr:rowOff>143901</xdr:rowOff>
    </xdr:to>
    <xdr:cxnSp macro="">
      <xdr:nvCxnSpPr>
        <xdr:cNvPr id="284" name="直線コネクタ 283"/>
        <xdr:cNvCxnSpPr/>
      </xdr:nvCxnSpPr>
      <xdr:spPr>
        <a:xfrm flipV="1">
          <a:off x="9639300" y="6098930"/>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120864</xdr:rowOff>
    </xdr:from>
    <xdr:to>
      <xdr:col>50</xdr:col>
      <xdr:colOff>114300</xdr:colOff>
      <xdr:row>35</xdr:row>
      <xdr:rowOff>143901</xdr:rowOff>
    </xdr:to>
    <xdr:cxnSp macro="">
      <xdr:nvCxnSpPr>
        <xdr:cNvPr id="287" name="直線コネクタ 286"/>
        <xdr:cNvCxnSpPr/>
      </xdr:nvCxnSpPr>
      <xdr:spPr>
        <a:xfrm>
          <a:off x="8750300" y="6121614"/>
          <a:ext cx="889000" cy="2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120864</xdr:rowOff>
    </xdr:from>
    <xdr:to>
      <xdr:col>45</xdr:col>
      <xdr:colOff>177800</xdr:colOff>
      <xdr:row>35</xdr:row>
      <xdr:rowOff>149747</xdr:rowOff>
    </xdr:to>
    <xdr:cxnSp macro="">
      <xdr:nvCxnSpPr>
        <xdr:cNvPr id="290" name="直線コネクタ 289"/>
        <xdr:cNvCxnSpPr/>
      </xdr:nvCxnSpPr>
      <xdr:spPr>
        <a:xfrm flipV="1">
          <a:off x="7861300" y="6121614"/>
          <a:ext cx="889000" cy="2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5169</xdr:rowOff>
    </xdr:from>
    <xdr:to>
      <xdr:col>41</xdr:col>
      <xdr:colOff>50800</xdr:colOff>
      <xdr:row>35</xdr:row>
      <xdr:rowOff>149747</xdr:rowOff>
    </xdr:to>
    <xdr:cxnSp macro="">
      <xdr:nvCxnSpPr>
        <xdr:cNvPr id="293" name="直線コネクタ 292"/>
        <xdr:cNvCxnSpPr/>
      </xdr:nvCxnSpPr>
      <xdr:spPr>
        <a:xfrm>
          <a:off x="6972300" y="6005919"/>
          <a:ext cx="889000" cy="1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47380</xdr:rowOff>
    </xdr:from>
    <xdr:to>
      <xdr:col>55</xdr:col>
      <xdr:colOff>50800</xdr:colOff>
      <xdr:row>35</xdr:row>
      <xdr:rowOff>148980</xdr:rowOff>
    </xdr:to>
    <xdr:sp macro="" textlink="">
      <xdr:nvSpPr>
        <xdr:cNvPr id="303" name="楕円 302"/>
        <xdr:cNvSpPr/>
      </xdr:nvSpPr>
      <xdr:spPr>
        <a:xfrm>
          <a:off x="10426700" y="60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70257</xdr:rowOff>
    </xdr:from>
    <xdr:ext cx="534377" cy="259045"/>
    <xdr:sp macro="" textlink="">
      <xdr:nvSpPr>
        <xdr:cNvPr id="304" name="補助費等該当値テキスト"/>
        <xdr:cNvSpPr txBox="1"/>
      </xdr:nvSpPr>
      <xdr:spPr>
        <a:xfrm>
          <a:off x="10528300" y="589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93101</xdr:rowOff>
    </xdr:from>
    <xdr:to>
      <xdr:col>50</xdr:col>
      <xdr:colOff>165100</xdr:colOff>
      <xdr:row>36</xdr:row>
      <xdr:rowOff>23251</xdr:rowOff>
    </xdr:to>
    <xdr:sp macro="" textlink="">
      <xdr:nvSpPr>
        <xdr:cNvPr id="305" name="楕円 304"/>
        <xdr:cNvSpPr/>
      </xdr:nvSpPr>
      <xdr:spPr>
        <a:xfrm>
          <a:off x="9588500" y="60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14378</xdr:rowOff>
    </xdr:from>
    <xdr:ext cx="534377" cy="259045"/>
    <xdr:sp macro="" textlink="">
      <xdr:nvSpPr>
        <xdr:cNvPr id="306" name="テキスト ボックス 305"/>
        <xdr:cNvSpPr txBox="1"/>
      </xdr:nvSpPr>
      <xdr:spPr>
        <a:xfrm>
          <a:off x="9372111" y="618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70064</xdr:rowOff>
    </xdr:from>
    <xdr:to>
      <xdr:col>46</xdr:col>
      <xdr:colOff>38100</xdr:colOff>
      <xdr:row>36</xdr:row>
      <xdr:rowOff>214</xdr:rowOff>
    </xdr:to>
    <xdr:sp macro="" textlink="">
      <xdr:nvSpPr>
        <xdr:cNvPr id="307" name="楕円 306"/>
        <xdr:cNvSpPr/>
      </xdr:nvSpPr>
      <xdr:spPr>
        <a:xfrm>
          <a:off x="8699500" y="60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16741</xdr:rowOff>
    </xdr:from>
    <xdr:ext cx="534377" cy="259045"/>
    <xdr:sp macro="" textlink="">
      <xdr:nvSpPr>
        <xdr:cNvPr id="308" name="テキスト ボックス 307"/>
        <xdr:cNvSpPr txBox="1"/>
      </xdr:nvSpPr>
      <xdr:spPr>
        <a:xfrm>
          <a:off x="8483111" y="58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98947</xdr:rowOff>
    </xdr:from>
    <xdr:to>
      <xdr:col>41</xdr:col>
      <xdr:colOff>101600</xdr:colOff>
      <xdr:row>36</xdr:row>
      <xdr:rowOff>29097</xdr:rowOff>
    </xdr:to>
    <xdr:sp macro="" textlink="">
      <xdr:nvSpPr>
        <xdr:cNvPr id="309" name="楕円 308"/>
        <xdr:cNvSpPr/>
      </xdr:nvSpPr>
      <xdr:spPr>
        <a:xfrm>
          <a:off x="7810500" y="60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45624</xdr:rowOff>
    </xdr:from>
    <xdr:ext cx="534377" cy="259045"/>
    <xdr:sp macro="" textlink="">
      <xdr:nvSpPr>
        <xdr:cNvPr id="310" name="テキスト ボックス 309"/>
        <xdr:cNvSpPr txBox="1"/>
      </xdr:nvSpPr>
      <xdr:spPr>
        <a:xfrm>
          <a:off x="7594111" y="587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125819</xdr:rowOff>
    </xdr:from>
    <xdr:to>
      <xdr:col>36</xdr:col>
      <xdr:colOff>165100</xdr:colOff>
      <xdr:row>35</xdr:row>
      <xdr:rowOff>55969</xdr:rowOff>
    </xdr:to>
    <xdr:sp macro="" textlink="">
      <xdr:nvSpPr>
        <xdr:cNvPr id="311" name="楕円 310"/>
        <xdr:cNvSpPr/>
      </xdr:nvSpPr>
      <xdr:spPr>
        <a:xfrm>
          <a:off x="6921500" y="595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72496</xdr:rowOff>
    </xdr:from>
    <xdr:ext cx="534377" cy="259045"/>
    <xdr:sp macro="" textlink="">
      <xdr:nvSpPr>
        <xdr:cNvPr id="312" name="テキスト ボックス 311"/>
        <xdr:cNvSpPr txBox="1"/>
      </xdr:nvSpPr>
      <xdr:spPr>
        <a:xfrm>
          <a:off x="6705111" y="573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155199</xdr:rowOff>
    </xdr:from>
    <xdr:to>
      <xdr:col>55</xdr:col>
      <xdr:colOff>0</xdr:colOff>
      <xdr:row>57</xdr:row>
      <xdr:rowOff>116739</xdr:rowOff>
    </xdr:to>
    <xdr:cxnSp macro="">
      <xdr:nvCxnSpPr>
        <xdr:cNvPr id="339" name="直線コネクタ 338"/>
        <xdr:cNvCxnSpPr/>
      </xdr:nvCxnSpPr>
      <xdr:spPr>
        <a:xfrm flipV="1">
          <a:off x="9639300" y="9756399"/>
          <a:ext cx="838200" cy="1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116739</xdr:rowOff>
    </xdr:from>
    <xdr:to>
      <xdr:col>50</xdr:col>
      <xdr:colOff>114300</xdr:colOff>
      <xdr:row>57</xdr:row>
      <xdr:rowOff>143490</xdr:rowOff>
    </xdr:to>
    <xdr:cxnSp macro="">
      <xdr:nvCxnSpPr>
        <xdr:cNvPr id="342" name="直線コネクタ 341"/>
        <xdr:cNvCxnSpPr/>
      </xdr:nvCxnSpPr>
      <xdr:spPr>
        <a:xfrm flipV="1">
          <a:off x="8750300" y="9889389"/>
          <a:ext cx="889000" cy="2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113411</xdr:rowOff>
    </xdr:from>
    <xdr:to>
      <xdr:col>45</xdr:col>
      <xdr:colOff>177800</xdr:colOff>
      <xdr:row>57</xdr:row>
      <xdr:rowOff>143490</xdr:rowOff>
    </xdr:to>
    <xdr:cxnSp macro="">
      <xdr:nvCxnSpPr>
        <xdr:cNvPr id="345" name="直線コネクタ 344"/>
        <xdr:cNvCxnSpPr/>
      </xdr:nvCxnSpPr>
      <xdr:spPr>
        <a:xfrm>
          <a:off x="7861300" y="9886061"/>
          <a:ext cx="889000" cy="3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50071</xdr:rowOff>
    </xdr:from>
    <xdr:to>
      <xdr:col>41</xdr:col>
      <xdr:colOff>50800</xdr:colOff>
      <xdr:row>57</xdr:row>
      <xdr:rowOff>113411</xdr:rowOff>
    </xdr:to>
    <xdr:cxnSp macro="">
      <xdr:nvCxnSpPr>
        <xdr:cNvPr id="348" name="直線コネクタ 347"/>
        <xdr:cNvCxnSpPr/>
      </xdr:nvCxnSpPr>
      <xdr:spPr>
        <a:xfrm>
          <a:off x="6972300" y="9822721"/>
          <a:ext cx="889000" cy="6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104399</xdr:rowOff>
    </xdr:from>
    <xdr:to>
      <xdr:col>55</xdr:col>
      <xdr:colOff>50800</xdr:colOff>
      <xdr:row>57</xdr:row>
      <xdr:rowOff>34549</xdr:rowOff>
    </xdr:to>
    <xdr:sp macro="" textlink="">
      <xdr:nvSpPr>
        <xdr:cNvPr id="358" name="楕円 357"/>
        <xdr:cNvSpPr/>
      </xdr:nvSpPr>
      <xdr:spPr>
        <a:xfrm>
          <a:off x="10426700" y="97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82826</xdr:rowOff>
    </xdr:from>
    <xdr:ext cx="534377" cy="259045"/>
    <xdr:sp macro="" textlink="">
      <xdr:nvSpPr>
        <xdr:cNvPr id="359" name="普通建設事業費該当値テキスト"/>
        <xdr:cNvSpPr txBox="1"/>
      </xdr:nvSpPr>
      <xdr:spPr>
        <a:xfrm>
          <a:off x="10528300" y="96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65939</xdr:rowOff>
    </xdr:from>
    <xdr:to>
      <xdr:col>50</xdr:col>
      <xdr:colOff>165100</xdr:colOff>
      <xdr:row>57</xdr:row>
      <xdr:rowOff>167539</xdr:rowOff>
    </xdr:to>
    <xdr:sp macro="" textlink="">
      <xdr:nvSpPr>
        <xdr:cNvPr id="360" name="楕円 359"/>
        <xdr:cNvSpPr/>
      </xdr:nvSpPr>
      <xdr:spPr>
        <a:xfrm>
          <a:off x="9588500" y="9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158666</xdr:rowOff>
    </xdr:from>
    <xdr:ext cx="534377" cy="259045"/>
    <xdr:sp macro="" textlink="">
      <xdr:nvSpPr>
        <xdr:cNvPr id="361" name="テキスト ボックス 360"/>
        <xdr:cNvSpPr txBox="1"/>
      </xdr:nvSpPr>
      <xdr:spPr>
        <a:xfrm>
          <a:off x="9372111" y="9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92690</xdr:rowOff>
    </xdr:from>
    <xdr:to>
      <xdr:col>46</xdr:col>
      <xdr:colOff>38100</xdr:colOff>
      <xdr:row>58</xdr:row>
      <xdr:rowOff>22840</xdr:rowOff>
    </xdr:to>
    <xdr:sp macro="" textlink="">
      <xdr:nvSpPr>
        <xdr:cNvPr id="362" name="楕円 361"/>
        <xdr:cNvSpPr/>
      </xdr:nvSpPr>
      <xdr:spPr>
        <a:xfrm>
          <a:off x="8699500" y="98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13967</xdr:rowOff>
    </xdr:from>
    <xdr:ext cx="534377" cy="259045"/>
    <xdr:sp macro="" textlink="">
      <xdr:nvSpPr>
        <xdr:cNvPr id="363" name="テキスト ボックス 362"/>
        <xdr:cNvSpPr txBox="1"/>
      </xdr:nvSpPr>
      <xdr:spPr>
        <a:xfrm>
          <a:off x="8483111" y="995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62611</xdr:rowOff>
    </xdr:from>
    <xdr:to>
      <xdr:col>41</xdr:col>
      <xdr:colOff>101600</xdr:colOff>
      <xdr:row>57</xdr:row>
      <xdr:rowOff>164211</xdr:rowOff>
    </xdr:to>
    <xdr:sp macro="" textlink="">
      <xdr:nvSpPr>
        <xdr:cNvPr id="364" name="楕円 363"/>
        <xdr:cNvSpPr/>
      </xdr:nvSpPr>
      <xdr:spPr>
        <a:xfrm>
          <a:off x="7810500" y="98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155338</xdr:rowOff>
    </xdr:from>
    <xdr:ext cx="534377" cy="259045"/>
    <xdr:sp macro="" textlink="">
      <xdr:nvSpPr>
        <xdr:cNvPr id="365" name="テキスト ボックス 364"/>
        <xdr:cNvSpPr txBox="1"/>
      </xdr:nvSpPr>
      <xdr:spPr>
        <a:xfrm>
          <a:off x="7594111" y="9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170721</xdr:rowOff>
    </xdr:from>
    <xdr:to>
      <xdr:col>36</xdr:col>
      <xdr:colOff>165100</xdr:colOff>
      <xdr:row>57</xdr:row>
      <xdr:rowOff>100871</xdr:rowOff>
    </xdr:to>
    <xdr:sp macro="" textlink="">
      <xdr:nvSpPr>
        <xdr:cNvPr id="366" name="楕円 365"/>
        <xdr:cNvSpPr/>
      </xdr:nvSpPr>
      <xdr:spPr>
        <a:xfrm>
          <a:off x="6921500" y="97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91998</xdr:rowOff>
    </xdr:from>
    <xdr:ext cx="534377" cy="259045"/>
    <xdr:sp macro="" textlink="">
      <xdr:nvSpPr>
        <xdr:cNvPr id="367" name="テキスト ボックス 366"/>
        <xdr:cNvSpPr txBox="1"/>
      </xdr:nvSpPr>
      <xdr:spPr>
        <a:xfrm>
          <a:off x="6705111" y="98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8734</xdr:rowOff>
    </xdr:from>
    <xdr:to>
      <xdr:col>55</xdr:col>
      <xdr:colOff>0</xdr:colOff>
      <xdr:row>78</xdr:row>
      <xdr:rowOff>121991</xdr:rowOff>
    </xdr:to>
    <xdr:cxnSp macro="">
      <xdr:nvCxnSpPr>
        <xdr:cNvPr id="396" name="直線コネクタ 395"/>
        <xdr:cNvCxnSpPr/>
      </xdr:nvCxnSpPr>
      <xdr:spPr>
        <a:xfrm flipV="1">
          <a:off x="9639300" y="13381834"/>
          <a:ext cx="838200" cy="11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121991</xdr:rowOff>
    </xdr:from>
    <xdr:to>
      <xdr:col>50</xdr:col>
      <xdr:colOff>114300</xdr:colOff>
      <xdr:row>78</xdr:row>
      <xdr:rowOff>159992</xdr:rowOff>
    </xdr:to>
    <xdr:cxnSp macro="">
      <xdr:nvCxnSpPr>
        <xdr:cNvPr id="399" name="直線コネクタ 398"/>
        <xdr:cNvCxnSpPr/>
      </xdr:nvCxnSpPr>
      <xdr:spPr>
        <a:xfrm flipV="1">
          <a:off x="8750300" y="13495091"/>
          <a:ext cx="889000" cy="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159992</xdr:rowOff>
    </xdr:from>
    <xdr:to>
      <xdr:col>45</xdr:col>
      <xdr:colOff>177800</xdr:colOff>
      <xdr:row>79</xdr:row>
      <xdr:rowOff>23030</xdr:rowOff>
    </xdr:to>
    <xdr:cxnSp macro="">
      <xdr:nvCxnSpPr>
        <xdr:cNvPr id="402" name="直線コネクタ 401"/>
        <xdr:cNvCxnSpPr/>
      </xdr:nvCxnSpPr>
      <xdr:spPr>
        <a:xfrm flipV="1">
          <a:off x="7861300" y="13533092"/>
          <a:ext cx="889000" cy="3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155480</xdr:rowOff>
    </xdr:from>
    <xdr:to>
      <xdr:col>41</xdr:col>
      <xdr:colOff>50800</xdr:colOff>
      <xdr:row>79</xdr:row>
      <xdr:rowOff>23030</xdr:rowOff>
    </xdr:to>
    <xdr:cxnSp macro="">
      <xdr:nvCxnSpPr>
        <xdr:cNvPr id="405" name="直線コネクタ 404"/>
        <xdr:cNvCxnSpPr/>
      </xdr:nvCxnSpPr>
      <xdr:spPr>
        <a:xfrm>
          <a:off x="6972300" y="13357130"/>
          <a:ext cx="889000" cy="2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129384</xdr:rowOff>
    </xdr:from>
    <xdr:to>
      <xdr:col>55</xdr:col>
      <xdr:colOff>50800</xdr:colOff>
      <xdr:row>78</xdr:row>
      <xdr:rowOff>59534</xdr:rowOff>
    </xdr:to>
    <xdr:sp macro="" textlink="">
      <xdr:nvSpPr>
        <xdr:cNvPr id="415" name="楕円 414"/>
        <xdr:cNvSpPr/>
      </xdr:nvSpPr>
      <xdr:spPr>
        <a:xfrm>
          <a:off x="10426700" y="1333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152261</xdr:rowOff>
    </xdr:from>
    <xdr:ext cx="534377" cy="259045"/>
    <xdr:sp macro="" textlink="">
      <xdr:nvSpPr>
        <xdr:cNvPr id="416" name="普通建設事業費 （ うち新規整備　）該当値テキスト"/>
        <xdr:cNvSpPr txBox="1"/>
      </xdr:nvSpPr>
      <xdr:spPr>
        <a:xfrm>
          <a:off x="10528300" y="1318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71191</xdr:rowOff>
    </xdr:from>
    <xdr:to>
      <xdr:col>50</xdr:col>
      <xdr:colOff>165100</xdr:colOff>
      <xdr:row>79</xdr:row>
      <xdr:rowOff>1341</xdr:rowOff>
    </xdr:to>
    <xdr:sp macro="" textlink="">
      <xdr:nvSpPr>
        <xdr:cNvPr id="417" name="楕円 416"/>
        <xdr:cNvSpPr/>
      </xdr:nvSpPr>
      <xdr:spPr>
        <a:xfrm>
          <a:off x="9588500" y="134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163918</xdr:rowOff>
    </xdr:from>
    <xdr:ext cx="534377" cy="259045"/>
    <xdr:sp macro="" textlink="">
      <xdr:nvSpPr>
        <xdr:cNvPr id="418" name="テキスト ボックス 417"/>
        <xdr:cNvSpPr txBox="1"/>
      </xdr:nvSpPr>
      <xdr:spPr>
        <a:xfrm>
          <a:off x="9372111" y="135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109192</xdr:rowOff>
    </xdr:from>
    <xdr:to>
      <xdr:col>46</xdr:col>
      <xdr:colOff>38100</xdr:colOff>
      <xdr:row>79</xdr:row>
      <xdr:rowOff>39342</xdr:rowOff>
    </xdr:to>
    <xdr:sp macro="" textlink="">
      <xdr:nvSpPr>
        <xdr:cNvPr id="419" name="楕円 418"/>
        <xdr:cNvSpPr/>
      </xdr:nvSpPr>
      <xdr:spPr>
        <a:xfrm>
          <a:off x="8699500" y="134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30469</xdr:rowOff>
    </xdr:from>
    <xdr:ext cx="469744" cy="259045"/>
    <xdr:sp macro="" textlink="">
      <xdr:nvSpPr>
        <xdr:cNvPr id="420" name="テキスト ボックス 419"/>
        <xdr:cNvSpPr txBox="1"/>
      </xdr:nvSpPr>
      <xdr:spPr>
        <a:xfrm>
          <a:off x="8515428" y="135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143680</xdr:rowOff>
    </xdr:from>
    <xdr:to>
      <xdr:col>41</xdr:col>
      <xdr:colOff>101600</xdr:colOff>
      <xdr:row>79</xdr:row>
      <xdr:rowOff>73830</xdr:rowOff>
    </xdr:to>
    <xdr:sp macro="" textlink="">
      <xdr:nvSpPr>
        <xdr:cNvPr id="421" name="楕円 420"/>
        <xdr:cNvSpPr/>
      </xdr:nvSpPr>
      <xdr:spPr>
        <a:xfrm>
          <a:off x="7810500" y="135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64957</xdr:rowOff>
    </xdr:from>
    <xdr:ext cx="469744" cy="259045"/>
    <xdr:sp macro="" textlink="">
      <xdr:nvSpPr>
        <xdr:cNvPr id="422" name="テキスト ボックス 421"/>
        <xdr:cNvSpPr txBox="1"/>
      </xdr:nvSpPr>
      <xdr:spPr>
        <a:xfrm>
          <a:off x="7626428" y="136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104680</xdr:rowOff>
    </xdr:from>
    <xdr:to>
      <xdr:col>36</xdr:col>
      <xdr:colOff>165100</xdr:colOff>
      <xdr:row>78</xdr:row>
      <xdr:rowOff>34830</xdr:rowOff>
    </xdr:to>
    <xdr:sp macro="" textlink="">
      <xdr:nvSpPr>
        <xdr:cNvPr id="423" name="楕円 422"/>
        <xdr:cNvSpPr/>
      </xdr:nvSpPr>
      <xdr:spPr>
        <a:xfrm>
          <a:off x="6921500" y="133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25957</xdr:rowOff>
    </xdr:from>
    <xdr:ext cx="534377" cy="259045"/>
    <xdr:sp macro="" textlink="">
      <xdr:nvSpPr>
        <xdr:cNvPr id="424" name="テキスト ボックス 423"/>
        <xdr:cNvSpPr txBox="1"/>
      </xdr:nvSpPr>
      <xdr:spPr>
        <a:xfrm>
          <a:off x="6705111" y="133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101006</xdr:rowOff>
    </xdr:from>
    <xdr:to>
      <xdr:col>55</xdr:col>
      <xdr:colOff>0</xdr:colOff>
      <xdr:row>98</xdr:row>
      <xdr:rowOff>7738</xdr:rowOff>
    </xdr:to>
    <xdr:cxnSp macro="">
      <xdr:nvCxnSpPr>
        <xdr:cNvPr id="453" name="直線コネクタ 452"/>
        <xdr:cNvCxnSpPr/>
      </xdr:nvCxnSpPr>
      <xdr:spPr>
        <a:xfrm flipV="1">
          <a:off x="9639300" y="16731656"/>
          <a:ext cx="8382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7738</xdr:rowOff>
    </xdr:from>
    <xdr:to>
      <xdr:col>50</xdr:col>
      <xdr:colOff>114300</xdr:colOff>
      <xdr:row>98</xdr:row>
      <xdr:rowOff>13604</xdr:rowOff>
    </xdr:to>
    <xdr:cxnSp macro="">
      <xdr:nvCxnSpPr>
        <xdr:cNvPr id="456" name="直線コネクタ 455"/>
        <xdr:cNvCxnSpPr/>
      </xdr:nvCxnSpPr>
      <xdr:spPr>
        <a:xfrm flipV="1">
          <a:off x="8750300" y="16809838"/>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97081</xdr:rowOff>
    </xdr:from>
    <xdr:to>
      <xdr:col>45</xdr:col>
      <xdr:colOff>177800</xdr:colOff>
      <xdr:row>98</xdr:row>
      <xdr:rowOff>13604</xdr:rowOff>
    </xdr:to>
    <xdr:cxnSp macro="">
      <xdr:nvCxnSpPr>
        <xdr:cNvPr id="459" name="直線コネクタ 458"/>
        <xdr:cNvCxnSpPr/>
      </xdr:nvCxnSpPr>
      <xdr:spPr>
        <a:xfrm>
          <a:off x="7861300" y="16727731"/>
          <a:ext cx="8890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97081</xdr:rowOff>
    </xdr:from>
    <xdr:to>
      <xdr:col>41</xdr:col>
      <xdr:colOff>50800</xdr:colOff>
      <xdr:row>98</xdr:row>
      <xdr:rowOff>32547</xdr:rowOff>
    </xdr:to>
    <xdr:cxnSp macro="">
      <xdr:nvCxnSpPr>
        <xdr:cNvPr id="462" name="直線コネクタ 461"/>
        <xdr:cNvCxnSpPr/>
      </xdr:nvCxnSpPr>
      <xdr:spPr>
        <a:xfrm flipV="1">
          <a:off x="6972300" y="16727731"/>
          <a:ext cx="889000" cy="10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50206</xdr:rowOff>
    </xdr:from>
    <xdr:to>
      <xdr:col>55</xdr:col>
      <xdr:colOff>50800</xdr:colOff>
      <xdr:row>97</xdr:row>
      <xdr:rowOff>151806</xdr:rowOff>
    </xdr:to>
    <xdr:sp macro="" textlink="">
      <xdr:nvSpPr>
        <xdr:cNvPr id="472" name="楕円 471"/>
        <xdr:cNvSpPr/>
      </xdr:nvSpPr>
      <xdr:spPr>
        <a:xfrm>
          <a:off x="10426700" y="1668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28633</xdr:rowOff>
    </xdr:from>
    <xdr:ext cx="534377" cy="259045"/>
    <xdr:sp macro="" textlink="">
      <xdr:nvSpPr>
        <xdr:cNvPr id="473" name="普通建設事業費 （ うち更新整備　）該当値テキスト"/>
        <xdr:cNvSpPr txBox="1"/>
      </xdr:nvSpPr>
      <xdr:spPr>
        <a:xfrm>
          <a:off x="10528300" y="1665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128388</xdr:rowOff>
    </xdr:from>
    <xdr:to>
      <xdr:col>50</xdr:col>
      <xdr:colOff>165100</xdr:colOff>
      <xdr:row>98</xdr:row>
      <xdr:rowOff>58538</xdr:rowOff>
    </xdr:to>
    <xdr:sp macro="" textlink="">
      <xdr:nvSpPr>
        <xdr:cNvPr id="474" name="楕円 473"/>
        <xdr:cNvSpPr/>
      </xdr:nvSpPr>
      <xdr:spPr>
        <a:xfrm>
          <a:off x="9588500" y="1675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49665</xdr:rowOff>
    </xdr:from>
    <xdr:ext cx="534377" cy="259045"/>
    <xdr:sp macro="" textlink="">
      <xdr:nvSpPr>
        <xdr:cNvPr id="475" name="テキスト ボックス 474"/>
        <xdr:cNvSpPr txBox="1"/>
      </xdr:nvSpPr>
      <xdr:spPr>
        <a:xfrm>
          <a:off x="9372111" y="168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134254</xdr:rowOff>
    </xdr:from>
    <xdr:to>
      <xdr:col>46</xdr:col>
      <xdr:colOff>38100</xdr:colOff>
      <xdr:row>98</xdr:row>
      <xdr:rowOff>64404</xdr:rowOff>
    </xdr:to>
    <xdr:sp macro="" textlink="">
      <xdr:nvSpPr>
        <xdr:cNvPr id="476" name="楕円 475"/>
        <xdr:cNvSpPr/>
      </xdr:nvSpPr>
      <xdr:spPr>
        <a:xfrm>
          <a:off x="8699500" y="167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55531</xdr:rowOff>
    </xdr:from>
    <xdr:ext cx="534377" cy="259045"/>
    <xdr:sp macro="" textlink="">
      <xdr:nvSpPr>
        <xdr:cNvPr id="477" name="テキスト ボックス 476"/>
        <xdr:cNvSpPr txBox="1"/>
      </xdr:nvSpPr>
      <xdr:spPr>
        <a:xfrm>
          <a:off x="8483111" y="168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46281</xdr:rowOff>
    </xdr:from>
    <xdr:to>
      <xdr:col>41</xdr:col>
      <xdr:colOff>101600</xdr:colOff>
      <xdr:row>97</xdr:row>
      <xdr:rowOff>147881</xdr:rowOff>
    </xdr:to>
    <xdr:sp macro="" textlink="">
      <xdr:nvSpPr>
        <xdr:cNvPr id="478" name="楕円 477"/>
        <xdr:cNvSpPr/>
      </xdr:nvSpPr>
      <xdr:spPr>
        <a:xfrm>
          <a:off x="7810500" y="166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139008</xdr:rowOff>
    </xdr:from>
    <xdr:ext cx="534377" cy="259045"/>
    <xdr:sp macro="" textlink="">
      <xdr:nvSpPr>
        <xdr:cNvPr id="479" name="テキスト ボックス 478"/>
        <xdr:cNvSpPr txBox="1"/>
      </xdr:nvSpPr>
      <xdr:spPr>
        <a:xfrm>
          <a:off x="7594111" y="167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153197</xdr:rowOff>
    </xdr:from>
    <xdr:to>
      <xdr:col>36</xdr:col>
      <xdr:colOff>165100</xdr:colOff>
      <xdr:row>98</xdr:row>
      <xdr:rowOff>83347</xdr:rowOff>
    </xdr:to>
    <xdr:sp macro="" textlink="">
      <xdr:nvSpPr>
        <xdr:cNvPr id="480" name="楕円 479"/>
        <xdr:cNvSpPr/>
      </xdr:nvSpPr>
      <xdr:spPr>
        <a:xfrm>
          <a:off x="6921500" y="167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74474</xdr:rowOff>
    </xdr:from>
    <xdr:ext cx="534377" cy="259045"/>
    <xdr:sp macro="" textlink="">
      <xdr:nvSpPr>
        <xdr:cNvPr id="481" name="テキスト ボックス 480"/>
        <xdr:cNvSpPr txBox="1"/>
      </xdr:nvSpPr>
      <xdr:spPr>
        <a:xfrm>
          <a:off x="6705111" y="168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2" name="直線コネクタ 51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5" name="直線コネクタ 51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8" name="直線コネクタ 51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1" name="直線コネクタ 52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1" name="楕円 53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3" name="楕円 53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4" name="テキスト ボックス 533"/>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5" name="楕円 53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6" name="テキスト ボックス 53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7" name="楕円 53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8" name="テキスト ボックス 53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138257</xdr:rowOff>
    </xdr:from>
    <xdr:to>
      <xdr:col>85</xdr:col>
      <xdr:colOff>127000</xdr:colOff>
      <xdr:row>77</xdr:row>
      <xdr:rowOff>146287</xdr:rowOff>
    </xdr:to>
    <xdr:cxnSp macro="">
      <xdr:nvCxnSpPr>
        <xdr:cNvPr id="622" name="直線コネクタ 621"/>
        <xdr:cNvCxnSpPr/>
      </xdr:nvCxnSpPr>
      <xdr:spPr>
        <a:xfrm>
          <a:off x="15481300" y="13339907"/>
          <a:ext cx="8382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135412</xdr:rowOff>
    </xdr:from>
    <xdr:to>
      <xdr:col>81</xdr:col>
      <xdr:colOff>50800</xdr:colOff>
      <xdr:row>77</xdr:row>
      <xdr:rowOff>138257</xdr:rowOff>
    </xdr:to>
    <xdr:cxnSp macro="">
      <xdr:nvCxnSpPr>
        <xdr:cNvPr id="625" name="直線コネクタ 624"/>
        <xdr:cNvCxnSpPr/>
      </xdr:nvCxnSpPr>
      <xdr:spPr>
        <a:xfrm>
          <a:off x="14592300" y="13337062"/>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135412</xdr:rowOff>
    </xdr:from>
    <xdr:to>
      <xdr:col>76</xdr:col>
      <xdr:colOff>114300</xdr:colOff>
      <xdr:row>77</xdr:row>
      <xdr:rowOff>139547</xdr:rowOff>
    </xdr:to>
    <xdr:cxnSp macro="">
      <xdr:nvCxnSpPr>
        <xdr:cNvPr id="628" name="直線コネクタ 627"/>
        <xdr:cNvCxnSpPr/>
      </xdr:nvCxnSpPr>
      <xdr:spPr>
        <a:xfrm flipV="1">
          <a:off x="13703300" y="13337062"/>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124413</xdr:rowOff>
    </xdr:from>
    <xdr:to>
      <xdr:col>71</xdr:col>
      <xdr:colOff>177800</xdr:colOff>
      <xdr:row>77</xdr:row>
      <xdr:rowOff>139547</xdr:rowOff>
    </xdr:to>
    <xdr:cxnSp macro="">
      <xdr:nvCxnSpPr>
        <xdr:cNvPr id="631" name="直線コネクタ 630"/>
        <xdr:cNvCxnSpPr/>
      </xdr:nvCxnSpPr>
      <xdr:spPr>
        <a:xfrm>
          <a:off x="12814300" y="13326063"/>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95487</xdr:rowOff>
    </xdr:from>
    <xdr:to>
      <xdr:col>85</xdr:col>
      <xdr:colOff>177800</xdr:colOff>
      <xdr:row>78</xdr:row>
      <xdr:rowOff>25637</xdr:rowOff>
    </xdr:to>
    <xdr:sp macro="" textlink="">
      <xdr:nvSpPr>
        <xdr:cNvPr id="641" name="楕円 640"/>
        <xdr:cNvSpPr/>
      </xdr:nvSpPr>
      <xdr:spPr>
        <a:xfrm>
          <a:off x="16268700" y="132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118364</xdr:rowOff>
    </xdr:from>
    <xdr:ext cx="534377" cy="259045"/>
    <xdr:sp macro="" textlink="">
      <xdr:nvSpPr>
        <xdr:cNvPr id="642" name="公債費該当値テキスト"/>
        <xdr:cNvSpPr txBox="1"/>
      </xdr:nvSpPr>
      <xdr:spPr>
        <a:xfrm>
          <a:off x="16370300" y="1314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87457</xdr:rowOff>
    </xdr:from>
    <xdr:to>
      <xdr:col>81</xdr:col>
      <xdr:colOff>101600</xdr:colOff>
      <xdr:row>78</xdr:row>
      <xdr:rowOff>17607</xdr:rowOff>
    </xdr:to>
    <xdr:sp macro="" textlink="">
      <xdr:nvSpPr>
        <xdr:cNvPr id="643" name="楕円 642"/>
        <xdr:cNvSpPr/>
      </xdr:nvSpPr>
      <xdr:spPr>
        <a:xfrm>
          <a:off x="15430500" y="132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34134</xdr:rowOff>
    </xdr:from>
    <xdr:ext cx="534377" cy="259045"/>
    <xdr:sp macro="" textlink="">
      <xdr:nvSpPr>
        <xdr:cNvPr id="644" name="テキスト ボックス 643"/>
        <xdr:cNvSpPr txBox="1"/>
      </xdr:nvSpPr>
      <xdr:spPr>
        <a:xfrm>
          <a:off x="15214111" y="1306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84612</xdr:rowOff>
    </xdr:from>
    <xdr:to>
      <xdr:col>76</xdr:col>
      <xdr:colOff>165100</xdr:colOff>
      <xdr:row>78</xdr:row>
      <xdr:rowOff>14762</xdr:rowOff>
    </xdr:to>
    <xdr:sp macro="" textlink="">
      <xdr:nvSpPr>
        <xdr:cNvPr id="645" name="楕円 644"/>
        <xdr:cNvSpPr/>
      </xdr:nvSpPr>
      <xdr:spPr>
        <a:xfrm>
          <a:off x="14541500" y="132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31289</xdr:rowOff>
    </xdr:from>
    <xdr:ext cx="534377" cy="259045"/>
    <xdr:sp macro="" textlink="">
      <xdr:nvSpPr>
        <xdr:cNvPr id="646" name="テキスト ボックス 645"/>
        <xdr:cNvSpPr txBox="1"/>
      </xdr:nvSpPr>
      <xdr:spPr>
        <a:xfrm>
          <a:off x="14325111" y="130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88747</xdr:rowOff>
    </xdr:from>
    <xdr:to>
      <xdr:col>72</xdr:col>
      <xdr:colOff>38100</xdr:colOff>
      <xdr:row>78</xdr:row>
      <xdr:rowOff>18897</xdr:rowOff>
    </xdr:to>
    <xdr:sp macro="" textlink="">
      <xdr:nvSpPr>
        <xdr:cNvPr id="647" name="楕円 646"/>
        <xdr:cNvSpPr/>
      </xdr:nvSpPr>
      <xdr:spPr>
        <a:xfrm>
          <a:off x="13652500" y="132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35424</xdr:rowOff>
    </xdr:from>
    <xdr:ext cx="534377" cy="259045"/>
    <xdr:sp macro="" textlink="">
      <xdr:nvSpPr>
        <xdr:cNvPr id="648" name="テキスト ボックス 647"/>
        <xdr:cNvSpPr txBox="1"/>
      </xdr:nvSpPr>
      <xdr:spPr>
        <a:xfrm>
          <a:off x="13436111" y="1306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73613</xdr:rowOff>
    </xdr:from>
    <xdr:to>
      <xdr:col>67</xdr:col>
      <xdr:colOff>101600</xdr:colOff>
      <xdr:row>78</xdr:row>
      <xdr:rowOff>3763</xdr:rowOff>
    </xdr:to>
    <xdr:sp macro="" textlink="">
      <xdr:nvSpPr>
        <xdr:cNvPr id="649" name="楕円 648"/>
        <xdr:cNvSpPr/>
      </xdr:nvSpPr>
      <xdr:spPr>
        <a:xfrm>
          <a:off x="12763500" y="132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20290</xdr:rowOff>
    </xdr:from>
    <xdr:ext cx="534377" cy="259045"/>
    <xdr:sp macro="" textlink="">
      <xdr:nvSpPr>
        <xdr:cNvPr id="650" name="テキスト ボックス 649"/>
        <xdr:cNvSpPr txBox="1"/>
      </xdr:nvSpPr>
      <xdr:spPr>
        <a:xfrm>
          <a:off x="12547111" y="130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95576</xdr:rowOff>
    </xdr:from>
    <xdr:to>
      <xdr:col>85</xdr:col>
      <xdr:colOff>127000</xdr:colOff>
      <xdr:row>98</xdr:row>
      <xdr:rowOff>98954</xdr:rowOff>
    </xdr:to>
    <xdr:cxnSp macro="">
      <xdr:nvCxnSpPr>
        <xdr:cNvPr id="677" name="直線コネクタ 676"/>
        <xdr:cNvCxnSpPr/>
      </xdr:nvCxnSpPr>
      <xdr:spPr>
        <a:xfrm flipV="1">
          <a:off x="15481300" y="16897676"/>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57440</xdr:rowOff>
    </xdr:from>
    <xdr:to>
      <xdr:col>81</xdr:col>
      <xdr:colOff>50800</xdr:colOff>
      <xdr:row>98</xdr:row>
      <xdr:rowOff>98954</xdr:rowOff>
    </xdr:to>
    <xdr:cxnSp macro="">
      <xdr:nvCxnSpPr>
        <xdr:cNvPr id="680" name="直線コネクタ 679"/>
        <xdr:cNvCxnSpPr/>
      </xdr:nvCxnSpPr>
      <xdr:spPr>
        <a:xfrm>
          <a:off x="14592300" y="16859540"/>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42678</xdr:rowOff>
    </xdr:from>
    <xdr:to>
      <xdr:col>76</xdr:col>
      <xdr:colOff>114300</xdr:colOff>
      <xdr:row>98</xdr:row>
      <xdr:rowOff>57440</xdr:rowOff>
    </xdr:to>
    <xdr:cxnSp macro="">
      <xdr:nvCxnSpPr>
        <xdr:cNvPr id="683" name="直線コネクタ 682"/>
        <xdr:cNvCxnSpPr/>
      </xdr:nvCxnSpPr>
      <xdr:spPr>
        <a:xfrm>
          <a:off x="13703300" y="16844778"/>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42678</xdr:rowOff>
    </xdr:from>
    <xdr:to>
      <xdr:col>71</xdr:col>
      <xdr:colOff>177800</xdr:colOff>
      <xdr:row>98</xdr:row>
      <xdr:rowOff>85503</xdr:rowOff>
    </xdr:to>
    <xdr:cxnSp macro="">
      <xdr:nvCxnSpPr>
        <xdr:cNvPr id="686" name="直線コネクタ 685"/>
        <xdr:cNvCxnSpPr/>
      </xdr:nvCxnSpPr>
      <xdr:spPr>
        <a:xfrm flipV="1">
          <a:off x="12814300" y="16844778"/>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44776</xdr:rowOff>
    </xdr:from>
    <xdr:to>
      <xdr:col>85</xdr:col>
      <xdr:colOff>177800</xdr:colOff>
      <xdr:row>98</xdr:row>
      <xdr:rowOff>146376</xdr:rowOff>
    </xdr:to>
    <xdr:sp macro="" textlink="">
      <xdr:nvSpPr>
        <xdr:cNvPr id="696" name="楕円 695"/>
        <xdr:cNvSpPr/>
      </xdr:nvSpPr>
      <xdr:spPr>
        <a:xfrm>
          <a:off x="16268700" y="168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131153</xdr:rowOff>
    </xdr:from>
    <xdr:ext cx="469744" cy="259045"/>
    <xdr:sp macro="" textlink="">
      <xdr:nvSpPr>
        <xdr:cNvPr id="697" name="積立金該当値テキスト"/>
        <xdr:cNvSpPr txBox="1"/>
      </xdr:nvSpPr>
      <xdr:spPr>
        <a:xfrm>
          <a:off x="16370300" y="167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48154</xdr:rowOff>
    </xdr:from>
    <xdr:to>
      <xdr:col>81</xdr:col>
      <xdr:colOff>101600</xdr:colOff>
      <xdr:row>98</xdr:row>
      <xdr:rowOff>149754</xdr:rowOff>
    </xdr:to>
    <xdr:sp macro="" textlink="">
      <xdr:nvSpPr>
        <xdr:cNvPr id="698" name="楕円 697"/>
        <xdr:cNvSpPr/>
      </xdr:nvSpPr>
      <xdr:spPr>
        <a:xfrm>
          <a:off x="15430500" y="168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140881</xdr:rowOff>
    </xdr:from>
    <xdr:ext cx="469744" cy="259045"/>
    <xdr:sp macro="" textlink="">
      <xdr:nvSpPr>
        <xdr:cNvPr id="699" name="テキスト ボックス 698"/>
        <xdr:cNvSpPr txBox="1"/>
      </xdr:nvSpPr>
      <xdr:spPr>
        <a:xfrm>
          <a:off x="15246428" y="169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6640</xdr:rowOff>
    </xdr:from>
    <xdr:to>
      <xdr:col>76</xdr:col>
      <xdr:colOff>165100</xdr:colOff>
      <xdr:row>98</xdr:row>
      <xdr:rowOff>108240</xdr:rowOff>
    </xdr:to>
    <xdr:sp macro="" textlink="">
      <xdr:nvSpPr>
        <xdr:cNvPr id="700" name="楕円 699"/>
        <xdr:cNvSpPr/>
      </xdr:nvSpPr>
      <xdr:spPr>
        <a:xfrm>
          <a:off x="14541500" y="168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99367</xdr:rowOff>
    </xdr:from>
    <xdr:ext cx="534377" cy="259045"/>
    <xdr:sp macro="" textlink="">
      <xdr:nvSpPr>
        <xdr:cNvPr id="701" name="テキスト ボックス 700"/>
        <xdr:cNvSpPr txBox="1"/>
      </xdr:nvSpPr>
      <xdr:spPr>
        <a:xfrm>
          <a:off x="14325111" y="1690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163328</xdr:rowOff>
    </xdr:from>
    <xdr:to>
      <xdr:col>72</xdr:col>
      <xdr:colOff>38100</xdr:colOff>
      <xdr:row>98</xdr:row>
      <xdr:rowOff>93478</xdr:rowOff>
    </xdr:to>
    <xdr:sp macro="" textlink="">
      <xdr:nvSpPr>
        <xdr:cNvPr id="702" name="楕円 701"/>
        <xdr:cNvSpPr/>
      </xdr:nvSpPr>
      <xdr:spPr>
        <a:xfrm>
          <a:off x="13652500" y="1679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110005</xdr:rowOff>
    </xdr:from>
    <xdr:ext cx="534377" cy="259045"/>
    <xdr:sp macro="" textlink="">
      <xdr:nvSpPr>
        <xdr:cNvPr id="703" name="テキスト ボックス 702"/>
        <xdr:cNvSpPr txBox="1"/>
      </xdr:nvSpPr>
      <xdr:spPr>
        <a:xfrm>
          <a:off x="13436111" y="1656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34703</xdr:rowOff>
    </xdr:from>
    <xdr:to>
      <xdr:col>67</xdr:col>
      <xdr:colOff>101600</xdr:colOff>
      <xdr:row>98</xdr:row>
      <xdr:rowOff>136303</xdr:rowOff>
    </xdr:to>
    <xdr:sp macro="" textlink="">
      <xdr:nvSpPr>
        <xdr:cNvPr id="704" name="楕円 703"/>
        <xdr:cNvSpPr/>
      </xdr:nvSpPr>
      <xdr:spPr>
        <a:xfrm>
          <a:off x="12763500" y="168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127430</xdr:rowOff>
    </xdr:from>
    <xdr:ext cx="534377" cy="259045"/>
    <xdr:sp macro="" textlink="">
      <xdr:nvSpPr>
        <xdr:cNvPr id="705" name="テキスト ボックス 704"/>
        <xdr:cNvSpPr txBox="1"/>
      </xdr:nvSpPr>
      <xdr:spPr>
        <a:xfrm>
          <a:off x="12547111" y="1692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111171</xdr:rowOff>
    </xdr:from>
    <xdr:to>
      <xdr:col>116</xdr:col>
      <xdr:colOff>63500</xdr:colOff>
      <xdr:row>38</xdr:row>
      <xdr:rowOff>41173</xdr:rowOff>
    </xdr:to>
    <xdr:cxnSp macro="">
      <xdr:nvCxnSpPr>
        <xdr:cNvPr id="732" name="直線コネクタ 731"/>
        <xdr:cNvCxnSpPr/>
      </xdr:nvCxnSpPr>
      <xdr:spPr>
        <a:xfrm flipV="1">
          <a:off x="21323300" y="6454821"/>
          <a:ext cx="838200" cy="10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165669</xdr:rowOff>
    </xdr:from>
    <xdr:to>
      <xdr:col>111</xdr:col>
      <xdr:colOff>177800</xdr:colOff>
      <xdr:row>38</xdr:row>
      <xdr:rowOff>41173</xdr:rowOff>
    </xdr:to>
    <xdr:cxnSp macro="">
      <xdr:nvCxnSpPr>
        <xdr:cNvPr id="735" name="直線コネクタ 734"/>
        <xdr:cNvCxnSpPr/>
      </xdr:nvCxnSpPr>
      <xdr:spPr>
        <a:xfrm>
          <a:off x="20434300" y="6509319"/>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165669</xdr:rowOff>
    </xdr:from>
    <xdr:to>
      <xdr:col>107</xdr:col>
      <xdr:colOff>50800</xdr:colOff>
      <xdr:row>38</xdr:row>
      <xdr:rowOff>42180</xdr:rowOff>
    </xdr:to>
    <xdr:cxnSp macro="">
      <xdr:nvCxnSpPr>
        <xdr:cNvPr id="738" name="直線コネクタ 737"/>
        <xdr:cNvCxnSpPr/>
      </xdr:nvCxnSpPr>
      <xdr:spPr>
        <a:xfrm flipV="1">
          <a:off x="19545300" y="6509319"/>
          <a:ext cx="889000" cy="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42180</xdr:rowOff>
    </xdr:from>
    <xdr:to>
      <xdr:col>102</xdr:col>
      <xdr:colOff>114300</xdr:colOff>
      <xdr:row>38</xdr:row>
      <xdr:rowOff>118257</xdr:rowOff>
    </xdr:to>
    <xdr:cxnSp macro="">
      <xdr:nvCxnSpPr>
        <xdr:cNvPr id="741" name="直線コネクタ 740"/>
        <xdr:cNvCxnSpPr/>
      </xdr:nvCxnSpPr>
      <xdr:spPr>
        <a:xfrm flipV="1">
          <a:off x="18656300" y="6557280"/>
          <a:ext cx="889000" cy="7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60371</xdr:rowOff>
    </xdr:from>
    <xdr:to>
      <xdr:col>116</xdr:col>
      <xdr:colOff>114300</xdr:colOff>
      <xdr:row>37</xdr:row>
      <xdr:rowOff>161971</xdr:rowOff>
    </xdr:to>
    <xdr:sp macro="" textlink="">
      <xdr:nvSpPr>
        <xdr:cNvPr id="751" name="楕円 750"/>
        <xdr:cNvSpPr/>
      </xdr:nvSpPr>
      <xdr:spPr>
        <a:xfrm>
          <a:off x="22110700" y="640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83248</xdr:rowOff>
    </xdr:from>
    <xdr:ext cx="469744" cy="259045"/>
    <xdr:sp macro="" textlink="">
      <xdr:nvSpPr>
        <xdr:cNvPr id="752" name="投資及び出資金該当値テキスト"/>
        <xdr:cNvSpPr txBox="1"/>
      </xdr:nvSpPr>
      <xdr:spPr>
        <a:xfrm>
          <a:off x="22212300" y="625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161823</xdr:rowOff>
    </xdr:from>
    <xdr:to>
      <xdr:col>112</xdr:col>
      <xdr:colOff>38100</xdr:colOff>
      <xdr:row>38</xdr:row>
      <xdr:rowOff>91973</xdr:rowOff>
    </xdr:to>
    <xdr:sp macro="" textlink="">
      <xdr:nvSpPr>
        <xdr:cNvPr id="753" name="楕円 752"/>
        <xdr:cNvSpPr/>
      </xdr:nvSpPr>
      <xdr:spPr>
        <a:xfrm>
          <a:off x="21272500" y="65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83100</xdr:rowOff>
    </xdr:from>
    <xdr:ext cx="469744" cy="259045"/>
    <xdr:sp macro="" textlink="">
      <xdr:nvSpPr>
        <xdr:cNvPr id="754" name="テキスト ボックス 753"/>
        <xdr:cNvSpPr txBox="1"/>
      </xdr:nvSpPr>
      <xdr:spPr>
        <a:xfrm>
          <a:off x="21088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114869</xdr:rowOff>
    </xdr:from>
    <xdr:to>
      <xdr:col>107</xdr:col>
      <xdr:colOff>101600</xdr:colOff>
      <xdr:row>38</xdr:row>
      <xdr:rowOff>45019</xdr:rowOff>
    </xdr:to>
    <xdr:sp macro="" textlink="">
      <xdr:nvSpPr>
        <xdr:cNvPr id="755" name="楕円 754"/>
        <xdr:cNvSpPr/>
      </xdr:nvSpPr>
      <xdr:spPr>
        <a:xfrm>
          <a:off x="20383500" y="645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61546</xdr:rowOff>
    </xdr:from>
    <xdr:ext cx="469744" cy="259045"/>
    <xdr:sp macro="" textlink="">
      <xdr:nvSpPr>
        <xdr:cNvPr id="756" name="テキスト ボックス 755"/>
        <xdr:cNvSpPr txBox="1"/>
      </xdr:nvSpPr>
      <xdr:spPr>
        <a:xfrm>
          <a:off x="20199428" y="623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162830</xdr:rowOff>
    </xdr:from>
    <xdr:to>
      <xdr:col>102</xdr:col>
      <xdr:colOff>165100</xdr:colOff>
      <xdr:row>38</xdr:row>
      <xdr:rowOff>92980</xdr:rowOff>
    </xdr:to>
    <xdr:sp macro="" textlink="">
      <xdr:nvSpPr>
        <xdr:cNvPr id="757" name="楕円 756"/>
        <xdr:cNvSpPr/>
      </xdr:nvSpPr>
      <xdr:spPr>
        <a:xfrm>
          <a:off x="19494500" y="65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109506</xdr:rowOff>
    </xdr:from>
    <xdr:ext cx="469744" cy="259045"/>
    <xdr:sp macro="" textlink="">
      <xdr:nvSpPr>
        <xdr:cNvPr id="758" name="テキスト ボックス 757"/>
        <xdr:cNvSpPr txBox="1"/>
      </xdr:nvSpPr>
      <xdr:spPr>
        <a:xfrm>
          <a:off x="19310428" y="628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59" name="楕円 758"/>
        <xdr:cNvSpPr/>
      </xdr:nvSpPr>
      <xdr:spPr>
        <a:xfrm>
          <a:off x="18605500" y="65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160184</xdr:rowOff>
    </xdr:from>
    <xdr:ext cx="378565" cy="259045"/>
    <xdr:sp macro="" textlink="">
      <xdr:nvSpPr>
        <xdr:cNvPr id="760" name="テキスト ボックス 759"/>
        <xdr:cNvSpPr txBox="1"/>
      </xdr:nvSpPr>
      <xdr:spPr>
        <a:xfrm>
          <a:off x="18467017" y="667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122303</xdr:rowOff>
    </xdr:from>
    <xdr:to>
      <xdr:col>116</xdr:col>
      <xdr:colOff>62864</xdr:colOff>
      <xdr:row>58</xdr:row>
      <xdr:rowOff>139700</xdr:rowOff>
    </xdr:to>
    <xdr:cxnSp macro="">
      <xdr:nvCxnSpPr>
        <xdr:cNvPr id="782" name="直線コネクタ 781"/>
        <xdr:cNvCxnSpPr/>
      </xdr:nvCxnSpPr>
      <xdr:spPr>
        <a:xfrm flipV="1">
          <a:off x="22159595" y="9037703"/>
          <a:ext cx="1269" cy="1046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68980</xdr:rowOff>
    </xdr:from>
    <xdr:ext cx="534377" cy="259045"/>
    <xdr:sp macro="" textlink="">
      <xdr:nvSpPr>
        <xdr:cNvPr id="785" name="貸付金最大値テキスト"/>
        <xdr:cNvSpPr txBox="1"/>
      </xdr:nvSpPr>
      <xdr:spPr>
        <a:xfrm>
          <a:off x="22212300" y="881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122303</xdr:rowOff>
    </xdr:from>
    <xdr:to>
      <xdr:col>116</xdr:col>
      <xdr:colOff>152400</xdr:colOff>
      <xdr:row>52</xdr:row>
      <xdr:rowOff>122303</xdr:rowOff>
    </xdr:to>
    <xdr:cxnSp macro="">
      <xdr:nvCxnSpPr>
        <xdr:cNvPr id="786" name="直線コネクタ 785"/>
        <xdr:cNvCxnSpPr/>
      </xdr:nvCxnSpPr>
      <xdr:spPr>
        <a:xfrm>
          <a:off x="22072600" y="903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55598</xdr:rowOff>
    </xdr:from>
    <xdr:to>
      <xdr:col>116</xdr:col>
      <xdr:colOff>63500</xdr:colOff>
      <xdr:row>56</xdr:row>
      <xdr:rowOff>99672</xdr:rowOff>
    </xdr:to>
    <xdr:cxnSp macro="">
      <xdr:nvCxnSpPr>
        <xdr:cNvPr id="787" name="直線コネクタ 786"/>
        <xdr:cNvCxnSpPr/>
      </xdr:nvCxnSpPr>
      <xdr:spPr>
        <a:xfrm>
          <a:off x="21323300" y="9656798"/>
          <a:ext cx="8382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113619</xdr:rowOff>
    </xdr:from>
    <xdr:ext cx="469744" cy="259045"/>
    <xdr:sp macro="" textlink="">
      <xdr:nvSpPr>
        <xdr:cNvPr id="788" name="貸付金平均値テキスト"/>
        <xdr:cNvSpPr txBox="1"/>
      </xdr:nvSpPr>
      <xdr:spPr>
        <a:xfrm>
          <a:off x="22212300" y="9886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135192</xdr:rowOff>
    </xdr:from>
    <xdr:to>
      <xdr:col>116</xdr:col>
      <xdr:colOff>114300</xdr:colOff>
      <xdr:row>58</xdr:row>
      <xdr:rowOff>65342</xdr:rowOff>
    </xdr:to>
    <xdr:sp macro="" textlink="">
      <xdr:nvSpPr>
        <xdr:cNvPr id="789" name="フローチャート: 判断 788"/>
        <xdr:cNvSpPr/>
      </xdr:nvSpPr>
      <xdr:spPr>
        <a:xfrm>
          <a:off x="221107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12302</xdr:rowOff>
    </xdr:from>
    <xdr:to>
      <xdr:col>111</xdr:col>
      <xdr:colOff>177800</xdr:colOff>
      <xdr:row>56</xdr:row>
      <xdr:rowOff>55598</xdr:rowOff>
    </xdr:to>
    <xdr:cxnSp macro="">
      <xdr:nvCxnSpPr>
        <xdr:cNvPr id="790" name="直線コネクタ 789"/>
        <xdr:cNvCxnSpPr/>
      </xdr:nvCxnSpPr>
      <xdr:spPr>
        <a:xfrm>
          <a:off x="20434300" y="9613502"/>
          <a:ext cx="889000" cy="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132631</xdr:rowOff>
    </xdr:from>
    <xdr:to>
      <xdr:col>112</xdr:col>
      <xdr:colOff>38100</xdr:colOff>
      <xdr:row>58</xdr:row>
      <xdr:rowOff>62781</xdr:rowOff>
    </xdr:to>
    <xdr:sp macro="" textlink="">
      <xdr:nvSpPr>
        <xdr:cNvPr id="791" name="フローチャート: 判断 790"/>
        <xdr:cNvSpPr/>
      </xdr:nvSpPr>
      <xdr:spPr>
        <a:xfrm>
          <a:off x="21272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53908</xdr:rowOff>
    </xdr:from>
    <xdr:ext cx="469744" cy="259045"/>
    <xdr:sp macro="" textlink="">
      <xdr:nvSpPr>
        <xdr:cNvPr id="792" name="テキスト ボックス 791"/>
        <xdr:cNvSpPr txBox="1"/>
      </xdr:nvSpPr>
      <xdr:spPr>
        <a:xfrm>
          <a:off x="21088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165052</xdr:rowOff>
    </xdr:from>
    <xdr:to>
      <xdr:col>107</xdr:col>
      <xdr:colOff>50800</xdr:colOff>
      <xdr:row>56</xdr:row>
      <xdr:rowOff>12302</xdr:rowOff>
    </xdr:to>
    <xdr:cxnSp macro="">
      <xdr:nvCxnSpPr>
        <xdr:cNvPr id="793" name="直線コネクタ 792"/>
        <xdr:cNvCxnSpPr/>
      </xdr:nvCxnSpPr>
      <xdr:spPr>
        <a:xfrm>
          <a:off x="19545300" y="9594802"/>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137340</xdr:rowOff>
    </xdr:from>
    <xdr:to>
      <xdr:col>107</xdr:col>
      <xdr:colOff>101600</xdr:colOff>
      <xdr:row>58</xdr:row>
      <xdr:rowOff>67490</xdr:rowOff>
    </xdr:to>
    <xdr:sp macro="" textlink="">
      <xdr:nvSpPr>
        <xdr:cNvPr id="794" name="フローチャート: 判断 793"/>
        <xdr:cNvSpPr/>
      </xdr:nvSpPr>
      <xdr:spPr>
        <a:xfrm>
          <a:off x="20383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58617</xdr:rowOff>
    </xdr:from>
    <xdr:ext cx="469744" cy="259045"/>
    <xdr:sp macro="" textlink="">
      <xdr:nvSpPr>
        <xdr:cNvPr id="795" name="テキスト ボックス 794"/>
        <xdr:cNvSpPr txBox="1"/>
      </xdr:nvSpPr>
      <xdr:spPr>
        <a:xfrm>
          <a:off x="20199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82253</xdr:rowOff>
    </xdr:from>
    <xdr:to>
      <xdr:col>102</xdr:col>
      <xdr:colOff>114300</xdr:colOff>
      <xdr:row>55</xdr:row>
      <xdr:rowOff>165052</xdr:rowOff>
    </xdr:to>
    <xdr:cxnSp macro="">
      <xdr:nvCxnSpPr>
        <xdr:cNvPr id="796" name="直線コネクタ 795"/>
        <xdr:cNvCxnSpPr/>
      </xdr:nvCxnSpPr>
      <xdr:spPr>
        <a:xfrm>
          <a:off x="18656300" y="8654753"/>
          <a:ext cx="889000" cy="9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128082</xdr:rowOff>
    </xdr:from>
    <xdr:to>
      <xdr:col>102</xdr:col>
      <xdr:colOff>165100</xdr:colOff>
      <xdr:row>58</xdr:row>
      <xdr:rowOff>58232</xdr:rowOff>
    </xdr:to>
    <xdr:sp macro="" textlink="">
      <xdr:nvSpPr>
        <xdr:cNvPr id="797" name="フローチャート: 判断 796"/>
        <xdr:cNvSpPr/>
      </xdr:nvSpPr>
      <xdr:spPr>
        <a:xfrm>
          <a:off x="19494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49359</xdr:rowOff>
    </xdr:from>
    <xdr:ext cx="469744" cy="259045"/>
    <xdr:sp macro="" textlink="">
      <xdr:nvSpPr>
        <xdr:cNvPr id="798" name="テキスト ボックス 797"/>
        <xdr:cNvSpPr txBox="1"/>
      </xdr:nvSpPr>
      <xdr:spPr>
        <a:xfrm>
          <a:off x="19310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109589</xdr:rowOff>
    </xdr:from>
    <xdr:to>
      <xdr:col>98</xdr:col>
      <xdr:colOff>38100</xdr:colOff>
      <xdr:row>58</xdr:row>
      <xdr:rowOff>39739</xdr:rowOff>
    </xdr:to>
    <xdr:sp macro="" textlink="">
      <xdr:nvSpPr>
        <xdr:cNvPr id="799" name="フローチャート: 判断 798"/>
        <xdr:cNvSpPr/>
      </xdr:nvSpPr>
      <xdr:spPr>
        <a:xfrm>
          <a:off x="18605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30866</xdr:rowOff>
    </xdr:from>
    <xdr:ext cx="469744" cy="259045"/>
    <xdr:sp macro="" textlink="">
      <xdr:nvSpPr>
        <xdr:cNvPr id="800" name="テキスト ボックス 799"/>
        <xdr:cNvSpPr txBox="1"/>
      </xdr:nvSpPr>
      <xdr:spPr>
        <a:xfrm>
          <a:off x="18421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48872</xdr:rowOff>
    </xdr:from>
    <xdr:to>
      <xdr:col>116</xdr:col>
      <xdr:colOff>114300</xdr:colOff>
      <xdr:row>56</xdr:row>
      <xdr:rowOff>150472</xdr:rowOff>
    </xdr:to>
    <xdr:sp macro="" textlink="">
      <xdr:nvSpPr>
        <xdr:cNvPr id="806" name="楕円 805"/>
        <xdr:cNvSpPr/>
      </xdr:nvSpPr>
      <xdr:spPr>
        <a:xfrm>
          <a:off x="22110700" y="96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71749</xdr:rowOff>
    </xdr:from>
    <xdr:ext cx="534377" cy="259045"/>
    <xdr:sp macro="" textlink="">
      <xdr:nvSpPr>
        <xdr:cNvPr id="807" name="貸付金該当値テキスト"/>
        <xdr:cNvSpPr txBox="1"/>
      </xdr:nvSpPr>
      <xdr:spPr>
        <a:xfrm>
          <a:off x="22212300" y="950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4798</xdr:rowOff>
    </xdr:from>
    <xdr:to>
      <xdr:col>112</xdr:col>
      <xdr:colOff>38100</xdr:colOff>
      <xdr:row>56</xdr:row>
      <xdr:rowOff>106398</xdr:rowOff>
    </xdr:to>
    <xdr:sp macro="" textlink="">
      <xdr:nvSpPr>
        <xdr:cNvPr id="808" name="楕円 807"/>
        <xdr:cNvSpPr/>
      </xdr:nvSpPr>
      <xdr:spPr>
        <a:xfrm>
          <a:off x="21272500" y="96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122925</xdr:rowOff>
    </xdr:from>
    <xdr:ext cx="534377" cy="259045"/>
    <xdr:sp macro="" textlink="">
      <xdr:nvSpPr>
        <xdr:cNvPr id="809" name="テキスト ボックス 808"/>
        <xdr:cNvSpPr txBox="1"/>
      </xdr:nvSpPr>
      <xdr:spPr>
        <a:xfrm>
          <a:off x="21056111" y="93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132952</xdr:rowOff>
    </xdr:from>
    <xdr:to>
      <xdr:col>107</xdr:col>
      <xdr:colOff>101600</xdr:colOff>
      <xdr:row>56</xdr:row>
      <xdr:rowOff>63102</xdr:rowOff>
    </xdr:to>
    <xdr:sp macro="" textlink="">
      <xdr:nvSpPr>
        <xdr:cNvPr id="810" name="楕円 809"/>
        <xdr:cNvSpPr/>
      </xdr:nvSpPr>
      <xdr:spPr>
        <a:xfrm>
          <a:off x="20383500" y="95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79629</xdr:rowOff>
    </xdr:from>
    <xdr:ext cx="534377" cy="259045"/>
    <xdr:sp macro="" textlink="">
      <xdr:nvSpPr>
        <xdr:cNvPr id="811" name="テキスト ボックス 810"/>
        <xdr:cNvSpPr txBox="1"/>
      </xdr:nvSpPr>
      <xdr:spPr>
        <a:xfrm>
          <a:off x="20167111" y="933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114252</xdr:rowOff>
    </xdr:from>
    <xdr:to>
      <xdr:col>102</xdr:col>
      <xdr:colOff>165100</xdr:colOff>
      <xdr:row>56</xdr:row>
      <xdr:rowOff>44402</xdr:rowOff>
    </xdr:to>
    <xdr:sp macro="" textlink="">
      <xdr:nvSpPr>
        <xdr:cNvPr id="812" name="楕円 811"/>
        <xdr:cNvSpPr/>
      </xdr:nvSpPr>
      <xdr:spPr>
        <a:xfrm>
          <a:off x="19494500" y="95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60929</xdr:rowOff>
    </xdr:from>
    <xdr:ext cx="534377" cy="259045"/>
    <xdr:sp macro="" textlink="">
      <xdr:nvSpPr>
        <xdr:cNvPr id="813" name="テキスト ボックス 812"/>
        <xdr:cNvSpPr txBox="1"/>
      </xdr:nvSpPr>
      <xdr:spPr>
        <a:xfrm>
          <a:off x="19278111" y="931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31453</xdr:rowOff>
    </xdr:from>
    <xdr:to>
      <xdr:col>98</xdr:col>
      <xdr:colOff>38100</xdr:colOff>
      <xdr:row>50</xdr:row>
      <xdr:rowOff>133053</xdr:rowOff>
    </xdr:to>
    <xdr:sp macro="" textlink="">
      <xdr:nvSpPr>
        <xdr:cNvPr id="814" name="楕円 813"/>
        <xdr:cNvSpPr/>
      </xdr:nvSpPr>
      <xdr:spPr>
        <a:xfrm>
          <a:off x="18605500" y="860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149580</xdr:rowOff>
    </xdr:from>
    <xdr:ext cx="534377" cy="259045"/>
    <xdr:sp macro="" textlink="">
      <xdr:nvSpPr>
        <xdr:cNvPr id="815" name="テキスト ボックス 814"/>
        <xdr:cNvSpPr txBox="1"/>
      </xdr:nvSpPr>
      <xdr:spPr>
        <a:xfrm>
          <a:off x="18389111" y="837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2" name="直線コネクタ 841"/>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3"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4" name="直線コネクタ 843"/>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5"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46" name="直線コネクタ 845"/>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88183</xdr:rowOff>
    </xdr:from>
    <xdr:to>
      <xdr:col>116</xdr:col>
      <xdr:colOff>63500</xdr:colOff>
      <xdr:row>72</xdr:row>
      <xdr:rowOff>159980</xdr:rowOff>
    </xdr:to>
    <xdr:cxnSp macro="">
      <xdr:nvCxnSpPr>
        <xdr:cNvPr id="847" name="直線コネクタ 846"/>
        <xdr:cNvCxnSpPr/>
      </xdr:nvCxnSpPr>
      <xdr:spPr>
        <a:xfrm flipV="1">
          <a:off x="21323300" y="12432583"/>
          <a:ext cx="838200" cy="7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48"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49" name="フローチャート: 判断 848"/>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156649</xdr:rowOff>
    </xdr:from>
    <xdr:to>
      <xdr:col>111</xdr:col>
      <xdr:colOff>177800</xdr:colOff>
      <xdr:row>72</xdr:row>
      <xdr:rowOff>159980</xdr:rowOff>
    </xdr:to>
    <xdr:cxnSp macro="">
      <xdr:nvCxnSpPr>
        <xdr:cNvPr id="850" name="直線コネクタ 849"/>
        <xdr:cNvCxnSpPr/>
      </xdr:nvCxnSpPr>
      <xdr:spPr>
        <a:xfrm>
          <a:off x="20434300" y="12501049"/>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1" name="フローチャート: 判断 850"/>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2" name="テキスト ボックス 851"/>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156649</xdr:rowOff>
    </xdr:from>
    <xdr:to>
      <xdr:col>107</xdr:col>
      <xdr:colOff>50800</xdr:colOff>
      <xdr:row>73</xdr:row>
      <xdr:rowOff>38805</xdr:rowOff>
    </xdr:to>
    <xdr:cxnSp macro="">
      <xdr:nvCxnSpPr>
        <xdr:cNvPr id="853" name="直線コネクタ 852"/>
        <xdr:cNvCxnSpPr/>
      </xdr:nvCxnSpPr>
      <xdr:spPr>
        <a:xfrm flipV="1">
          <a:off x="19545300" y="12501049"/>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4" name="フローチャート: 判断 853"/>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5" name="テキスト ボックス 854"/>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38805</xdr:rowOff>
    </xdr:from>
    <xdr:to>
      <xdr:col>102</xdr:col>
      <xdr:colOff>114300</xdr:colOff>
      <xdr:row>73</xdr:row>
      <xdr:rowOff>80428</xdr:rowOff>
    </xdr:to>
    <xdr:cxnSp macro="">
      <xdr:nvCxnSpPr>
        <xdr:cNvPr id="856" name="直線コネクタ 855"/>
        <xdr:cNvCxnSpPr/>
      </xdr:nvCxnSpPr>
      <xdr:spPr>
        <a:xfrm flipV="1">
          <a:off x="18656300" y="12554655"/>
          <a:ext cx="889000" cy="4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57" name="フローチャート: 判断 856"/>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58" name="テキスト ボックス 857"/>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59" name="フローチャート: 判断 858"/>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0" name="テキスト ボックス 859"/>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37383</xdr:rowOff>
    </xdr:from>
    <xdr:to>
      <xdr:col>116</xdr:col>
      <xdr:colOff>114300</xdr:colOff>
      <xdr:row>72</xdr:row>
      <xdr:rowOff>138983</xdr:rowOff>
    </xdr:to>
    <xdr:sp macro="" textlink="">
      <xdr:nvSpPr>
        <xdr:cNvPr id="866" name="楕円 865"/>
        <xdr:cNvSpPr/>
      </xdr:nvSpPr>
      <xdr:spPr>
        <a:xfrm>
          <a:off x="22110700" y="123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60260</xdr:rowOff>
    </xdr:from>
    <xdr:ext cx="534377" cy="259045"/>
    <xdr:sp macro="" textlink="">
      <xdr:nvSpPr>
        <xdr:cNvPr id="867" name="繰出金該当値テキスト"/>
        <xdr:cNvSpPr txBox="1"/>
      </xdr:nvSpPr>
      <xdr:spPr>
        <a:xfrm>
          <a:off x="22212300" y="1223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109180</xdr:rowOff>
    </xdr:from>
    <xdr:to>
      <xdr:col>112</xdr:col>
      <xdr:colOff>38100</xdr:colOff>
      <xdr:row>73</xdr:row>
      <xdr:rowOff>39330</xdr:rowOff>
    </xdr:to>
    <xdr:sp macro="" textlink="">
      <xdr:nvSpPr>
        <xdr:cNvPr id="868" name="楕円 867"/>
        <xdr:cNvSpPr/>
      </xdr:nvSpPr>
      <xdr:spPr>
        <a:xfrm>
          <a:off x="21272500" y="124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55857</xdr:rowOff>
    </xdr:from>
    <xdr:ext cx="534377" cy="259045"/>
    <xdr:sp macro="" textlink="">
      <xdr:nvSpPr>
        <xdr:cNvPr id="869" name="テキスト ボックス 868"/>
        <xdr:cNvSpPr txBox="1"/>
      </xdr:nvSpPr>
      <xdr:spPr>
        <a:xfrm>
          <a:off x="21056111" y="122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105849</xdr:rowOff>
    </xdr:from>
    <xdr:to>
      <xdr:col>107</xdr:col>
      <xdr:colOff>101600</xdr:colOff>
      <xdr:row>73</xdr:row>
      <xdr:rowOff>35999</xdr:rowOff>
    </xdr:to>
    <xdr:sp macro="" textlink="">
      <xdr:nvSpPr>
        <xdr:cNvPr id="870" name="楕円 869"/>
        <xdr:cNvSpPr/>
      </xdr:nvSpPr>
      <xdr:spPr>
        <a:xfrm>
          <a:off x="20383500" y="124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52526</xdr:rowOff>
    </xdr:from>
    <xdr:ext cx="534377" cy="259045"/>
    <xdr:sp macro="" textlink="">
      <xdr:nvSpPr>
        <xdr:cNvPr id="871" name="テキスト ボックス 870"/>
        <xdr:cNvSpPr txBox="1"/>
      </xdr:nvSpPr>
      <xdr:spPr>
        <a:xfrm>
          <a:off x="20167111" y="122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159455</xdr:rowOff>
    </xdr:from>
    <xdr:to>
      <xdr:col>102</xdr:col>
      <xdr:colOff>165100</xdr:colOff>
      <xdr:row>73</xdr:row>
      <xdr:rowOff>89605</xdr:rowOff>
    </xdr:to>
    <xdr:sp macro="" textlink="">
      <xdr:nvSpPr>
        <xdr:cNvPr id="872" name="楕円 871"/>
        <xdr:cNvSpPr/>
      </xdr:nvSpPr>
      <xdr:spPr>
        <a:xfrm>
          <a:off x="19494500" y="125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106132</xdr:rowOff>
    </xdr:from>
    <xdr:ext cx="534377" cy="259045"/>
    <xdr:sp macro="" textlink="">
      <xdr:nvSpPr>
        <xdr:cNvPr id="873" name="テキスト ボックス 872"/>
        <xdr:cNvSpPr txBox="1"/>
      </xdr:nvSpPr>
      <xdr:spPr>
        <a:xfrm>
          <a:off x="19278111" y="122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29628</xdr:rowOff>
    </xdr:from>
    <xdr:to>
      <xdr:col>98</xdr:col>
      <xdr:colOff>38100</xdr:colOff>
      <xdr:row>73</xdr:row>
      <xdr:rowOff>131228</xdr:rowOff>
    </xdr:to>
    <xdr:sp macro="" textlink="">
      <xdr:nvSpPr>
        <xdr:cNvPr id="874" name="楕円 873"/>
        <xdr:cNvSpPr/>
      </xdr:nvSpPr>
      <xdr:spPr>
        <a:xfrm>
          <a:off x="18605500" y="125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147755</xdr:rowOff>
    </xdr:from>
    <xdr:ext cx="534377" cy="259045"/>
    <xdr:sp macro="" textlink="">
      <xdr:nvSpPr>
        <xdr:cNvPr id="875" name="テキスト ボックス 874"/>
        <xdr:cNvSpPr txBox="1"/>
      </xdr:nvSpPr>
      <xdr:spPr>
        <a:xfrm>
          <a:off x="18389111" y="123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9" name="テキスト ボックス 888"/>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1" name="テキスト ボックス 890"/>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3" name="テキスト ボックス 892"/>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5" name="テキスト ボックス 894"/>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899" name="直線コネクタ 898"/>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0"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2"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3" name="直線コネクタ 902"/>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5"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06" name="フローチャート: 判断 905"/>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08" name="フローチャート: 判断 907"/>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09" name="テキスト ボックス 908"/>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1" name="フローチャート: 判断 910"/>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2" name="テキスト ボックス 911"/>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4" name="フローチャート: 判断 913"/>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5" name="テキスト ボックス 914"/>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16" name="フローチャート: 判断 915"/>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17" name="テキスト ボックス 916"/>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4"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6" name="テキスト ボックス 925"/>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8" name="テキスト ボックス 92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0" name="テキスト ボックス 92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2" name="テキスト ボックス 93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類似団体平均よりも高い水準で推移しており、公共施設の老朽化等に伴う小規模修繕費の増加や燃料単価の高騰による光熱水費の増額によって上昇傾向にあるものの、徹底した経費節減の結果、類似団体との差は埋まりつつある。</a:t>
          </a:r>
        </a:p>
        <a:p>
          <a:r>
            <a:rPr kumimoji="1" lang="ja-JP" altLang="en-US" sz="1300">
              <a:latin typeface="ＭＳ Ｐゴシック" panose="020B0600070205080204" pitchFamily="50" charset="-128"/>
              <a:ea typeface="ＭＳ Ｐゴシック" panose="020B0600070205080204" pitchFamily="50" charset="-128"/>
            </a:rPr>
            <a:t>・維持補修費については、豪雪地帯により除排雪経費に多額を要していることや施設の老朽化等により修繕が多額であるため、類似団体平均よりも高い水準となっている。今後も、公共施設等総合管理計画に基づく施設の適正配置を進めつつ、安心・安全な施設の維持管理に努める。</a:t>
          </a:r>
        </a:p>
        <a:p>
          <a:r>
            <a:rPr kumimoji="1" lang="ja-JP" altLang="en-US" sz="1300">
              <a:latin typeface="ＭＳ Ｐゴシック" panose="020B0600070205080204" pitchFamily="50" charset="-128"/>
              <a:ea typeface="ＭＳ Ｐゴシック" panose="020B0600070205080204" pitchFamily="50" charset="-128"/>
            </a:rPr>
            <a:t>・扶助費については、生活保護の受給者数が類似団体に比べ多いことや老人福祉施設を運営していることが要因である。</a:t>
          </a:r>
        </a:p>
        <a:p>
          <a:r>
            <a:rPr kumimoji="1" lang="ja-JP" altLang="en-US" sz="1300">
              <a:latin typeface="ＭＳ Ｐゴシック" panose="020B0600070205080204" pitchFamily="50" charset="-128"/>
              <a:ea typeface="ＭＳ Ｐゴシック" panose="020B0600070205080204" pitchFamily="50" charset="-128"/>
            </a:rPr>
            <a:t>・貸付金については、中小企業や第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セクター等への貸し付けにより類似団体より高い水準にある。なお、平成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年度にかけては、土地開発公社の解散に伴い大幅減となったものである。</a:t>
          </a:r>
        </a:p>
        <a:p>
          <a:r>
            <a:rPr kumimoji="1" lang="ja-JP" altLang="en-US" sz="1300">
              <a:latin typeface="ＭＳ Ｐゴシック" panose="020B0600070205080204" pitchFamily="50" charset="-128"/>
              <a:ea typeface="ＭＳ Ｐゴシック" panose="020B0600070205080204" pitchFamily="50" charset="-128"/>
            </a:rPr>
            <a:t>・繰出金については、下水道事業などの元利償還金に係る繰出金や国民健康保険事業への繰出金により類似団体より高い水準にある。下水道事業については、計画的な管路の更新・改修と適切な使用料の見直し検討を進め、国民健康保険事業については、医療費の動向と準備基金残高の状況を踏まえ、適切な規模の繰出し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21,058
21,001
277.69
15,592,364
15,389,855
202,428
8,477,083
15,271,153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48451</xdr:rowOff>
    </xdr:from>
    <xdr:to>
      <xdr:col>24</xdr:col>
      <xdr:colOff>63500</xdr:colOff>
      <xdr:row>34</xdr:row>
      <xdr:rowOff>71501</xdr:rowOff>
    </xdr:to>
    <xdr:cxnSp macro="">
      <xdr:nvCxnSpPr>
        <xdr:cNvPr id="61" name="直線コネクタ 60"/>
        <xdr:cNvCxnSpPr/>
      </xdr:nvCxnSpPr>
      <xdr:spPr>
        <a:xfrm>
          <a:off x="3797300" y="5877751"/>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48451</xdr:rowOff>
    </xdr:from>
    <xdr:to>
      <xdr:col>19</xdr:col>
      <xdr:colOff>177800</xdr:colOff>
      <xdr:row>34</xdr:row>
      <xdr:rowOff>93790</xdr:rowOff>
    </xdr:to>
    <xdr:cxnSp macro="">
      <xdr:nvCxnSpPr>
        <xdr:cNvPr id="64" name="直線コネクタ 63"/>
        <xdr:cNvCxnSpPr/>
      </xdr:nvCxnSpPr>
      <xdr:spPr>
        <a:xfrm flipV="1">
          <a:off x="2908300" y="5877751"/>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93790</xdr:rowOff>
    </xdr:from>
    <xdr:to>
      <xdr:col>15</xdr:col>
      <xdr:colOff>50800</xdr:colOff>
      <xdr:row>34</xdr:row>
      <xdr:rowOff>164655</xdr:rowOff>
    </xdr:to>
    <xdr:cxnSp macro="">
      <xdr:nvCxnSpPr>
        <xdr:cNvPr id="67" name="直線コネクタ 66"/>
        <xdr:cNvCxnSpPr/>
      </xdr:nvCxnSpPr>
      <xdr:spPr>
        <a:xfrm flipV="1">
          <a:off x="2019300" y="5923090"/>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164655</xdr:rowOff>
    </xdr:from>
    <xdr:to>
      <xdr:col>10</xdr:col>
      <xdr:colOff>114300</xdr:colOff>
      <xdr:row>35</xdr:row>
      <xdr:rowOff>79311</xdr:rowOff>
    </xdr:to>
    <xdr:cxnSp macro="">
      <xdr:nvCxnSpPr>
        <xdr:cNvPr id="70" name="直線コネクタ 69"/>
        <xdr:cNvCxnSpPr/>
      </xdr:nvCxnSpPr>
      <xdr:spPr>
        <a:xfrm flipV="1">
          <a:off x="1130300" y="5993955"/>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20701</xdr:rowOff>
    </xdr:from>
    <xdr:to>
      <xdr:col>24</xdr:col>
      <xdr:colOff>114300</xdr:colOff>
      <xdr:row>34</xdr:row>
      <xdr:rowOff>122301</xdr:rowOff>
    </xdr:to>
    <xdr:sp macro="" textlink="">
      <xdr:nvSpPr>
        <xdr:cNvPr id="80" name="楕円 79"/>
        <xdr:cNvSpPr/>
      </xdr:nvSpPr>
      <xdr:spPr>
        <a:xfrm>
          <a:off x="4584700" y="5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43578</xdr:rowOff>
    </xdr:from>
    <xdr:ext cx="469744" cy="259045"/>
    <xdr:sp macro="" textlink="">
      <xdr:nvSpPr>
        <xdr:cNvPr id="81" name="議会費該当値テキスト"/>
        <xdr:cNvSpPr txBox="1"/>
      </xdr:nvSpPr>
      <xdr:spPr>
        <a:xfrm>
          <a:off x="4686300" y="570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169101</xdr:rowOff>
    </xdr:from>
    <xdr:to>
      <xdr:col>20</xdr:col>
      <xdr:colOff>38100</xdr:colOff>
      <xdr:row>34</xdr:row>
      <xdr:rowOff>99251</xdr:rowOff>
    </xdr:to>
    <xdr:sp macro="" textlink="">
      <xdr:nvSpPr>
        <xdr:cNvPr id="82" name="楕円 81"/>
        <xdr:cNvSpPr/>
      </xdr:nvSpPr>
      <xdr:spPr>
        <a:xfrm>
          <a:off x="3746500" y="58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115778</xdr:rowOff>
    </xdr:from>
    <xdr:ext cx="469744" cy="259045"/>
    <xdr:sp macro="" textlink="">
      <xdr:nvSpPr>
        <xdr:cNvPr id="83" name="テキスト ボックス 82"/>
        <xdr:cNvSpPr txBox="1"/>
      </xdr:nvSpPr>
      <xdr:spPr>
        <a:xfrm>
          <a:off x="3562428" y="560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42990</xdr:rowOff>
    </xdr:from>
    <xdr:to>
      <xdr:col>15</xdr:col>
      <xdr:colOff>101600</xdr:colOff>
      <xdr:row>34</xdr:row>
      <xdr:rowOff>144590</xdr:rowOff>
    </xdr:to>
    <xdr:sp macro="" textlink="">
      <xdr:nvSpPr>
        <xdr:cNvPr id="84" name="楕円 83"/>
        <xdr:cNvSpPr/>
      </xdr:nvSpPr>
      <xdr:spPr>
        <a:xfrm>
          <a:off x="2857500" y="58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161117</xdr:rowOff>
    </xdr:from>
    <xdr:ext cx="469744" cy="259045"/>
    <xdr:sp macro="" textlink="">
      <xdr:nvSpPr>
        <xdr:cNvPr id="85" name="テキスト ボックス 84"/>
        <xdr:cNvSpPr txBox="1"/>
      </xdr:nvSpPr>
      <xdr:spPr>
        <a:xfrm>
          <a:off x="2673428" y="564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113855</xdr:rowOff>
    </xdr:from>
    <xdr:to>
      <xdr:col>10</xdr:col>
      <xdr:colOff>165100</xdr:colOff>
      <xdr:row>35</xdr:row>
      <xdr:rowOff>44005</xdr:rowOff>
    </xdr:to>
    <xdr:sp macro="" textlink="">
      <xdr:nvSpPr>
        <xdr:cNvPr id="86" name="楕円 85"/>
        <xdr:cNvSpPr/>
      </xdr:nvSpPr>
      <xdr:spPr>
        <a:xfrm>
          <a:off x="1968500" y="59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60532</xdr:rowOff>
    </xdr:from>
    <xdr:ext cx="469744" cy="259045"/>
    <xdr:sp macro="" textlink="">
      <xdr:nvSpPr>
        <xdr:cNvPr id="87" name="テキスト ボックス 86"/>
        <xdr:cNvSpPr txBox="1"/>
      </xdr:nvSpPr>
      <xdr:spPr>
        <a:xfrm>
          <a:off x="1784428" y="571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28511</xdr:rowOff>
    </xdr:from>
    <xdr:to>
      <xdr:col>6</xdr:col>
      <xdr:colOff>38100</xdr:colOff>
      <xdr:row>35</xdr:row>
      <xdr:rowOff>130111</xdr:rowOff>
    </xdr:to>
    <xdr:sp macro="" textlink="">
      <xdr:nvSpPr>
        <xdr:cNvPr id="88" name="楕円 87"/>
        <xdr:cNvSpPr/>
      </xdr:nvSpPr>
      <xdr:spPr>
        <a:xfrm>
          <a:off x="1079500" y="60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121238</xdr:rowOff>
    </xdr:from>
    <xdr:ext cx="469744" cy="259045"/>
    <xdr:sp macro="" textlink="">
      <xdr:nvSpPr>
        <xdr:cNvPr id="89" name="テキスト ボックス 88"/>
        <xdr:cNvSpPr txBox="1"/>
      </xdr:nvSpPr>
      <xdr:spPr>
        <a:xfrm>
          <a:off x="895428" y="61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45017</xdr:rowOff>
    </xdr:from>
    <xdr:to>
      <xdr:col>24</xdr:col>
      <xdr:colOff>63500</xdr:colOff>
      <xdr:row>58</xdr:row>
      <xdr:rowOff>56751</xdr:rowOff>
    </xdr:to>
    <xdr:cxnSp macro="">
      <xdr:nvCxnSpPr>
        <xdr:cNvPr id="120" name="直線コネクタ 119"/>
        <xdr:cNvCxnSpPr/>
      </xdr:nvCxnSpPr>
      <xdr:spPr>
        <a:xfrm flipV="1">
          <a:off x="3797300" y="9989117"/>
          <a:ext cx="8382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38045</xdr:rowOff>
    </xdr:from>
    <xdr:to>
      <xdr:col>19</xdr:col>
      <xdr:colOff>177800</xdr:colOff>
      <xdr:row>58</xdr:row>
      <xdr:rowOff>56751</xdr:rowOff>
    </xdr:to>
    <xdr:cxnSp macro="">
      <xdr:nvCxnSpPr>
        <xdr:cNvPr id="123" name="直線コネクタ 122"/>
        <xdr:cNvCxnSpPr/>
      </xdr:nvCxnSpPr>
      <xdr:spPr>
        <a:xfrm>
          <a:off x="2908300" y="9982145"/>
          <a:ext cx="889000" cy="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8533</xdr:rowOff>
    </xdr:from>
    <xdr:to>
      <xdr:col>15</xdr:col>
      <xdr:colOff>50800</xdr:colOff>
      <xdr:row>58</xdr:row>
      <xdr:rowOff>38045</xdr:rowOff>
    </xdr:to>
    <xdr:cxnSp macro="">
      <xdr:nvCxnSpPr>
        <xdr:cNvPr id="126" name="直線コネクタ 125"/>
        <xdr:cNvCxnSpPr/>
      </xdr:nvCxnSpPr>
      <xdr:spPr>
        <a:xfrm>
          <a:off x="2019300" y="9952633"/>
          <a:ext cx="8890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8533</xdr:rowOff>
    </xdr:from>
    <xdr:to>
      <xdr:col>10</xdr:col>
      <xdr:colOff>114300</xdr:colOff>
      <xdr:row>58</xdr:row>
      <xdr:rowOff>51963</xdr:rowOff>
    </xdr:to>
    <xdr:cxnSp macro="">
      <xdr:nvCxnSpPr>
        <xdr:cNvPr id="129" name="直線コネクタ 128"/>
        <xdr:cNvCxnSpPr/>
      </xdr:nvCxnSpPr>
      <xdr:spPr>
        <a:xfrm flipV="1">
          <a:off x="1130300" y="9952633"/>
          <a:ext cx="889000" cy="4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165667</xdr:rowOff>
    </xdr:from>
    <xdr:to>
      <xdr:col>24</xdr:col>
      <xdr:colOff>114300</xdr:colOff>
      <xdr:row>58</xdr:row>
      <xdr:rowOff>95817</xdr:rowOff>
    </xdr:to>
    <xdr:sp macro="" textlink="">
      <xdr:nvSpPr>
        <xdr:cNvPr id="139" name="楕円 138"/>
        <xdr:cNvSpPr/>
      </xdr:nvSpPr>
      <xdr:spPr>
        <a:xfrm>
          <a:off x="4584700" y="99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80594</xdr:rowOff>
    </xdr:from>
    <xdr:ext cx="534377" cy="259045"/>
    <xdr:sp macro="" textlink="">
      <xdr:nvSpPr>
        <xdr:cNvPr id="140" name="総務費該当値テキスト"/>
        <xdr:cNvSpPr txBox="1"/>
      </xdr:nvSpPr>
      <xdr:spPr>
        <a:xfrm>
          <a:off x="4686300" y="98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5951</xdr:rowOff>
    </xdr:from>
    <xdr:to>
      <xdr:col>20</xdr:col>
      <xdr:colOff>38100</xdr:colOff>
      <xdr:row>58</xdr:row>
      <xdr:rowOff>107551</xdr:rowOff>
    </xdr:to>
    <xdr:sp macro="" textlink="">
      <xdr:nvSpPr>
        <xdr:cNvPr id="141" name="楕円 140"/>
        <xdr:cNvSpPr/>
      </xdr:nvSpPr>
      <xdr:spPr>
        <a:xfrm>
          <a:off x="3746500" y="99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98678</xdr:rowOff>
    </xdr:from>
    <xdr:ext cx="534377" cy="259045"/>
    <xdr:sp macro="" textlink="">
      <xdr:nvSpPr>
        <xdr:cNvPr id="142" name="テキスト ボックス 141"/>
        <xdr:cNvSpPr txBox="1"/>
      </xdr:nvSpPr>
      <xdr:spPr>
        <a:xfrm>
          <a:off x="3530111" y="100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158695</xdr:rowOff>
    </xdr:from>
    <xdr:to>
      <xdr:col>15</xdr:col>
      <xdr:colOff>101600</xdr:colOff>
      <xdr:row>58</xdr:row>
      <xdr:rowOff>88845</xdr:rowOff>
    </xdr:to>
    <xdr:sp macro="" textlink="">
      <xdr:nvSpPr>
        <xdr:cNvPr id="143" name="楕円 142"/>
        <xdr:cNvSpPr/>
      </xdr:nvSpPr>
      <xdr:spPr>
        <a:xfrm>
          <a:off x="2857500" y="99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79972</xdr:rowOff>
    </xdr:from>
    <xdr:ext cx="534377" cy="259045"/>
    <xdr:sp macro="" textlink="">
      <xdr:nvSpPr>
        <xdr:cNvPr id="144" name="テキスト ボックス 143"/>
        <xdr:cNvSpPr txBox="1"/>
      </xdr:nvSpPr>
      <xdr:spPr>
        <a:xfrm>
          <a:off x="2641111" y="100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129183</xdr:rowOff>
    </xdr:from>
    <xdr:to>
      <xdr:col>10</xdr:col>
      <xdr:colOff>165100</xdr:colOff>
      <xdr:row>58</xdr:row>
      <xdr:rowOff>59333</xdr:rowOff>
    </xdr:to>
    <xdr:sp macro="" textlink="">
      <xdr:nvSpPr>
        <xdr:cNvPr id="145" name="楕円 144"/>
        <xdr:cNvSpPr/>
      </xdr:nvSpPr>
      <xdr:spPr>
        <a:xfrm>
          <a:off x="1968500" y="99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50460</xdr:rowOff>
    </xdr:from>
    <xdr:ext cx="534377" cy="259045"/>
    <xdr:sp macro="" textlink="">
      <xdr:nvSpPr>
        <xdr:cNvPr id="146" name="テキスト ボックス 145"/>
        <xdr:cNvSpPr txBox="1"/>
      </xdr:nvSpPr>
      <xdr:spPr>
        <a:xfrm>
          <a:off x="1752111" y="999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1163</xdr:rowOff>
    </xdr:from>
    <xdr:to>
      <xdr:col>6</xdr:col>
      <xdr:colOff>38100</xdr:colOff>
      <xdr:row>58</xdr:row>
      <xdr:rowOff>102763</xdr:rowOff>
    </xdr:to>
    <xdr:sp macro="" textlink="">
      <xdr:nvSpPr>
        <xdr:cNvPr id="147" name="楕円 146"/>
        <xdr:cNvSpPr/>
      </xdr:nvSpPr>
      <xdr:spPr>
        <a:xfrm>
          <a:off x="1079500" y="99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93890</xdr:rowOff>
    </xdr:from>
    <xdr:ext cx="534377" cy="259045"/>
    <xdr:sp macro="" textlink="">
      <xdr:nvSpPr>
        <xdr:cNvPr id="148" name="テキスト ボックス 147"/>
        <xdr:cNvSpPr txBox="1"/>
      </xdr:nvSpPr>
      <xdr:spPr>
        <a:xfrm>
          <a:off x="863111" y="100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4247</xdr:rowOff>
    </xdr:from>
    <xdr:to>
      <xdr:col>24</xdr:col>
      <xdr:colOff>63500</xdr:colOff>
      <xdr:row>74</xdr:row>
      <xdr:rowOff>81346</xdr:rowOff>
    </xdr:to>
    <xdr:cxnSp macro="">
      <xdr:nvCxnSpPr>
        <xdr:cNvPr id="178" name="直線コネクタ 177"/>
        <xdr:cNvCxnSpPr/>
      </xdr:nvCxnSpPr>
      <xdr:spPr>
        <a:xfrm flipV="1">
          <a:off x="3797300" y="12691547"/>
          <a:ext cx="838200" cy="7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13673</xdr:rowOff>
    </xdr:from>
    <xdr:to>
      <xdr:col>19</xdr:col>
      <xdr:colOff>177800</xdr:colOff>
      <xdr:row>74</xdr:row>
      <xdr:rowOff>81346</xdr:rowOff>
    </xdr:to>
    <xdr:cxnSp macro="">
      <xdr:nvCxnSpPr>
        <xdr:cNvPr id="181" name="直線コネクタ 180"/>
        <xdr:cNvCxnSpPr/>
      </xdr:nvCxnSpPr>
      <xdr:spPr>
        <a:xfrm>
          <a:off x="2908300" y="12700973"/>
          <a:ext cx="889000" cy="6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13673</xdr:rowOff>
    </xdr:from>
    <xdr:to>
      <xdr:col>15</xdr:col>
      <xdr:colOff>50800</xdr:colOff>
      <xdr:row>74</xdr:row>
      <xdr:rowOff>44420</xdr:rowOff>
    </xdr:to>
    <xdr:cxnSp macro="">
      <xdr:nvCxnSpPr>
        <xdr:cNvPr id="184" name="直線コネクタ 183"/>
        <xdr:cNvCxnSpPr/>
      </xdr:nvCxnSpPr>
      <xdr:spPr>
        <a:xfrm flipV="1">
          <a:off x="2019300" y="12700973"/>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128674</xdr:rowOff>
    </xdr:from>
    <xdr:to>
      <xdr:col>10</xdr:col>
      <xdr:colOff>114300</xdr:colOff>
      <xdr:row>74</xdr:row>
      <xdr:rowOff>44420</xdr:rowOff>
    </xdr:to>
    <xdr:cxnSp macro="">
      <xdr:nvCxnSpPr>
        <xdr:cNvPr id="187" name="直線コネクタ 186"/>
        <xdr:cNvCxnSpPr/>
      </xdr:nvCxnSpPr>
      <xdr:spPr>
        <a:xfrm>
          <a:off x="1130300" y="12644524"/>
          <a:ext cx="889000" cy="8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124897</xdr:rowOff>
    </xdr:from>
    <xdr:to>
      <xdr:col>24</xdr:col>
      <xdr:colOff>114300</xdr:colOff>
      <xdr:row>74</xdr:row>
      <xdr:rowOff>55047</xdr:rowOff>
    </xdr:to>
    <xdr:sp macro="" textlink="">
      <xdr:nvSpPr>
        <xdr:cNvPr id="197" name="楕円 196"/>
        <xdr:cNvSpPr/>
      </xdr:nvSpPr>
      <xdr:spPr>
        <a:xfrm>
          <a:off x="4584700" y="126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147774</xdr:rowOff>
    </xdr:from>
    <xdr:ext cx="599010" cy="259045"/>
    <xdr:sp macro="" textlink="">
      <xdr:nvSpPr>
        <xdr:cNvPr id="198" name="民生費該当値テキスト"/>
        <xdr:cNvSpPr txBox="1"/>
      </xdr:nvSpPr>
      <xdr:spPr>
        <a:xfrm>
          <a:off x="4686300" y="1249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30546</xdr:rowOff>
    </xdr:from>
    <xdr:to>
      <xdr:col>20</xdr:col>
      <xdr:colOff>38100</xdr:colOff>
      <xdr:row>74</xdr:row>
      <xdr:rowOff>132146</xdr:rowOff>
    </xdr:to>
    <xdr:sp macro="" textlink="">
      <xdr:nvSpPr>
        <xdr:cNvPr id="199" name="楕円 198"/>
        <xdr:cNvSpPr/>
      </xdr:nvSpPr>
      <xdr:spPr>
        <a:xfrm>
          <a:off x="3746500" y="127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148673</xdr:rowOff>
    </xdr:from>
    <xdr:ext cx="599010" cy="259045"/>
    <xdr:sp macro="" textlink="">
      <xdr:nvSpPr>
        <xdr:cNvPr id="200" name="テキスト ボックス 199"/>
        <xdr:cNvSpPr txBox="1"/>
      </xdr:nvSpPr>
      <xdr:spPr>
        <a:xfrm>
          <a:off x="3497795" y="1249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134323</xdr:rowOff>
    </xdr:from>
    <xdr:to>
      <xdr:col>15</xdr:col>
      <xdr:colOff>101600</xdr:colOff>
      <xdr:row>74</xdr:row>
      <xdr:rowOff>64473</xdr:rowOff>
    </xdr:to>
    <xdr:sp macro="" textlink="">
      <xdr:nvSpPr>
        <xdr:cNvPr id="201" name="楕円 200"/>
        <xdr:cNvSpPr/>
      </xdr:nvSpPr>
      <xdr:spPr>
        <a:xfrm>
          <a:off x="2857500" y="1265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81000</xdr:rowOff>
    </xdr:from>
    <xdr:ext cx="599010" cy="259045"/>
    <xdr:sp macro="" textlink="">
      <xdr:nvSpPr>
        <xdr:cNvPr id="202" name="テキスト ボックス 201"/>
        <xdr:cNvSpPr txBox="1"/>
      </xdr:nvSpPr>
      <xdr:spPr>
        <a:xfrm>
          <a:off x="2608795" y="1242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165070</xdr:rowOff>
    </xdr:from>
    <xdr:to>
      <xdr:col>10</xdr:col>
      <xdr:colOff>165100</xdr:colOff>
      <xdr:row>74</xdr:row>
      <xdr:rowOff>95220</xdr:rowOff>
    </xdr:to>
    <xdr:sp macro="" textlink="">
      <xdr:nvSpPr>
        <xdr:cNvPr id="203" name="楕円 202"/>
        <xdr:cNvSpPr/>
      </xdr:nvSpPr>
      <xdr:spPr>
        <a:xfrm>
          <a:off x="1968500" y="126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111747</xdr:rowOff>
    </xdr:from>
    <xdr:ext cx="599010" cy="259045"/>
    <xdr:sp macro="" textlink="">
      <xdr:nvSpPr>
        <xdr:cNvPr id="204" name="テキスト ボックス 203"/>
        <xdr:cNvSpPr txBox="1"/>
      </xdr:nvSpPr>
      <xdr:spPr>
        <a:xfrm>
          <a:off x="1719795" y="1245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77874</xdr:rowOff>
    </xdr:from>
    <xdr:to>
      <xdr:col>6</xdr:col>
      <xdr:colOff>38100</xdr:colOff>
      <xdr:row>74</xdr:row>
      <xdr:rowOff>8024</xdr:rowOff>
    </xdr:to>
    <xdr:sp macro="" textlink="">
      <xdr:nvSpPr>
        <xdr:cNvPr id="205" name="楕円 204"/>
        <xdr:cNvSpPr/>
      </xdr:nvSpPr>
      <xdr:spPr>
        <a:xfrm>
          <a:off x="1079500" y="125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24551</xdr:rowOff>
    </xdr:from>
    <xdr:ext cx="599010" cy="259045"/>
    <xdr:sp macro="" textlink="">
      <xdr:nvSpPr>
        <xdr:cNvPr id="206" name="テキスト ボックス 205"/>
        <xdr:cNvSpPr txBox="1"/>
      </xdr:nvSpPr>
      <xdr:spPr>
        <a:xfrm>
          <a:off x="830795" y="1236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36764</xdr:rowOff>
    </xdr:from>
    <xdr:to>
      <xdr:col>24</xdr:col>
      <xdr:colOff>63500</xdr:colOff>
      <xdr:row>96</xdr:row>
      <xdr:rowOff>83626</xdr:rowOff>
    </xdr:to>
    <xdr:cxnSp macro="">
      <xdr:nvCxnSpPr>
        <xdr:cNvPr id="239" name="直線コネクタ 238"/>
        <xdr:cNvCxnSpPr/>
      </xdr:nvCxnSpPr>
      <xdr:spPr>
        <a:xfrm flipV="1">
          <a:off x="3797300" y="16495964"/>
          <a:ext cx="8382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83626</xdr:rowOff>
    </xdr:from>
    <xdr:to>
      <xdr:col>19</xdr:col>
      <xdr:colOff>177800</xdr:colOff>
      <xdr:row>96</xdr:row>
      <xdr:rowOff>90590</xdr:rowOff>
    </xdr:to>
    <xdr:cxnSp macro="">
      <xdr:nvCxnSpPr>
        <xdr:cNvPr id="242" name="直線コネクタ 241"/>
        <xdr:cNvCxnSpPr/>
      </xdr:nvCxnSpPr>
      <xdr:spPr>
        <a:xfrm flipV="1">
          <a:off x="2908300" y="16542826"/>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90590</xdr:rowOff>
    </xdr:from>
    <xdr:to>
      <xdr:col>15</xdr:col>
      <xdr:colOff>50800</xdr:colOff>
      <xdr:row>96</xdr:row>
      <xdr:rowOff>102363</xdr:rowOff>
    </xdr:to>
    <xdr:cxnSp macro="">
      <xdr:nvCxnSpPr>
        <xdr:cNvPr id="245" name="直線コネクタ 244"/>
        <xdr:cNvCxnSpPr/>
      </xdr:nvCxnSpPr>
      <xdr:spPr>
        <a:xfrm flipV="1">
          <a:off x="2019300" y="16549790"/>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150577</xdr:rowOff>
    </xdr:from>
    <xdr:to>
      <xdr:col>10</xdr:col>
      <xdr:colOff>114300</xdr:colOff>
      <xdr:row>96</xdr:row>
      <xdr:rowOff>102363</xdr:rowOff>
    </xdr:to>
    <xdr:cxnSp macro="">
      <xdr:nvCxnSpPr>
        <xdr:cNvPr id="248" name="直線コネクタ 247"/>
        <xdr:cNvCxnSpPr/>
      </xdr:nvCxnSpPr>
      <xdr:spPr>
        <a:xfrm>
          <a:off x="1130300" y="16438327"/>
          <a:ext cx="889000" cy="12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157414</xdr:rowOff>
    </xdr:from>
    <xdr:to>
      <xdr:col>24</xdr:col>
      <xdr:colOff>114300</xdr:colOff>
      <xdr:row>96</xdr:row>
      <xdr:rowOff>87564</xdr:rowOff>
    </xdr:to>
    <xdr:sp macro="" textlink="">
      <xdr:nvSpPr>
        <xdr:cNvPr id="258" name="楕円 257"/>
        <xdr:cNvSpPr/>
      </xdr:nvSpPr>
      <xdr:spPr>
        <a:xfrm>
          <a:off x="4584700" y="164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8841</xdr:rowOff>
    </xdr:from>
    <xdr:ext cx="534377" cy="259045"/>
    <xdr:sp macro="" textlink="">
      <xdr:nvSpPr>
        <xdr:cNvPr id="259" name="衛生費該当値テキスト"/>
        <xdr:cNvSpPr txBox="1"/>
      </xdr:nvSpPr>
      <xdr:spPr>
        <a:xfrm>
          <a:off x="4686300" y="1629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32826</xdr:rowOff>
    </xdr:from>
    <xdr:to>
      <xdr:col>20</xdr:col>
      <xdr:colOff>38100</xdr:colOff>
      <xdr:row>96</xdr:row>
      <xdr:rowOff>134426</xdr:rowOff>
    </xdr:to>
    <xdr:sp macro="" textlink="">
      <xdr:nvSpPr>
        <xdr:cNvPr id="260" name="楕円 259"/>
        <xdr:cNvSpPr/>
      </xdr:nvSpPr>
      <xdr:spPr>
        <a:xfrm>
          <a:off x="3746500" y="164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150953</xdr:rowOff>
    </xdr:from>
    <xdr:ext cx="534377" cy="259045"/>
    <xdr:sp macro="" textlink="">
      <xdr:nvSpPr>
        <xdr:cNvPr id="261" name="テキスト ボックス 260"/>
        <xdr:cNvSpPr txBox="1"/>
      </xdr:nvSpPr>
      <xdr:spPr>
        <a:xfrm>
          <a:off x="3530111" y="1626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39790</xdr:rowOff>
    </xdr:from>
    <xdr:to>
      <xdr:col>15</xdr:col>
      <xdr:colOff>101600</xdr:colOff>
      <xdr:row>96</xdr:row>
      <xdr:rowOff>141390</xdr:rowOff>
    </xdr:to>
    <xdr:sp macro="" textlink="">
      <xdr:nvSpPr>
        <xdr:cNvPr id="262" name="楕円 261"/>
        <xdr:cNvSpPr/>
      </xdr:nvSpPr>
      <xdr:spPr>
        <a:xfrm>
          <a:off x="2857500" y="164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157917</xdr:rowOff>
    </xdr:from>
    <xdr:ext cx="534377" cy="259045"/>
    <xdr:sp macro="" textlink="">
      <xdr:nvSpPr>
        <xdr:cNvPr id="263" name="テキスト ボックス 262"/>
        <xdr:cNvSpPr txBox="1"/>
      </xdr:nvSpPr>
      <xdr:spPr>
        <a:xfrm>
          <a:off x="2641111" y="162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51563</xdr:rowOff>
    </xdr:from>
    <xdr:to>
      <xdr:col>10</xdr:col>
      <xdr:colOff>165100</xdr:colOff>
      <xdr:row>96</xdr:row>
      <xdr:rowOff>153163</xdr:rowOff>
    </xdr:to>
    <xdr:sp macro="" textlink="">
      <xdr:nvSpPr>
        <xdr:cNvPr id="264" name="楕円 263"/>
        <xdr:cNvSpPr/>
      </xdr:nvSpPr>
      <xdr:spPr>
        <a:xfrm>
          <a:off x="1968500" y="165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169690</xdr:rowOff>
    </xdr:from>
    <xdr:ext cx="534377" cy="259045"/>
    <xdr:sp macro="" textlink="">
      <xdr:nvSpPr>
        <xdr:cNvPr id="265" name="テキスト ボックス 264"/>
        <xdr:cNvSpPr txBox="1"/>
      </xdr:nvSpPr>
      <xdr:spPr>
        <a:xfrm>
          <a:off x="1752111" y="162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99777</xdr:rowOff>
    </xdr:from>
    <xdr:to>
      <xdr:col>6</xdr:col>
      <xdr:colOff>38100</xdr:colOff>
      <xdr:row>96</xdr:row>
      <xdr:rowOff>29927</xdr:rowOff>
    </xdr:to>
    <xdr:sp macro="" textlink="">
      <xdr:nvSpPr>
        <xdr:cNvPr id="266" name="楕円 265"/>
        <xdr:cNvSpPr/>
      </xdr:nvSpPr>
      <xdr:spPr>
        <a:xfrm>
          <a:off x="1079500" y="163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46454</xdr:rowOff>
    </xdr:from>
    <xdr:ext cx="534377" cy="259045"/>
    <xdr:sp macro="" textlink="">
      <xdr:nvSpPr>
        <xdr:cNvPr id="267" name="テキスト ボックス 266"/>
        <xdr:cNvSpPr txBox="1"/>
      </xdr:nvSpPr>
      <xdr:spPr>
        <a:xfrm>
          <a:off x="863111" y="161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135509</xdr:rowOff>
    </xdr:from>
    <xdr:to>
      <xdr:col>54</xdr:col>
      <xdr:colOff>189865</xdr:colOff>
      <xdr:row>39</xdr:row>
      <xdr:rowOff>44450</xdr:rowOff>
    </xdr:to>
    <xdr:cxnSp macro="">
      <xdr:nvCxnSpPr>
        <xdr:cNvPr id="291" name="直線コネクタ 290"/>
        <xdr:cNvCxnSpPr/>
      </xdr:nvCxnSpPr>
      <xdr:spPr>
        <a:xfrm flipV="1">
          <a:off x="10475595" y="5793359"/>
          <a:ext cx="1270" cy="937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82186</xdr:rowOff>
    </xdr:from>
    <xdr:ext cx="469744" cy="259045"/>
    <xdr:sp macro="" textlink="">
      <xdr:nvSpPr>
        <xdr:cNvPr id="294" name="労働費最大値テキスト"/>
        <xdr:cNvSpPr txBox="1"/>
      </xdr:nvSpPr>
      <xdr:spPr>
        <a:xfrm>
          <a:off x="10528300" y="556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135509</xdr:rowOff>
    </xdr:from>
    <xdr:to>
      <xdr:col>55</xdr:col>
      <xdr:colOff>88900</xdr:colOff>
      <xdr:row>33</xdr:row>
      <xdr:rowOff>135509</xdr:rowOff>
    </xdr:to>
    <xdr:cxnSp macro="">
      <xdr:nvCxnSpPr>
        <xdr:cNvPr id="295" name="直線コネクタ 294"/>
        <xdr:cNvCxnSpPr/>
      </xdr:nvCxnSpPr>
      <xdr:spPr>
        <a:xfrm>
          <a:off x="10388600" y="5793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102934</xdr:rowOff>
    </xdr:from>
    <xdr:to>
      <xdr:col>55</xdr:col>
      <xdr:colOff>0</xdr:colOff>
      <xdr:row>37</xdr:row>
      <xdr:rowOff>117602</xdr:rowOff>
    </xdr:to>
    <xdr:cxnSp macro="">
      <xdr:nvCxnSpPr>
        <xdr:cNvPr id="296" name="直線コネクタ 295"/>
        <xdr:cNvCxnSpPr/>
      </xdr:nvCxnSpPr>
      <xdr:spPr>
        <a:xfrm>
          <a:off x="9639300" y="6446584"/>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7" name="労働費平均値テキスト"/>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8" name="フローチャート: 判断 297"/>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96076</xdr:rowOff>
    </xdr:from>
    <xdr:to>
      <xdr:col>50</xdr:col>
      <xdr:colOff>114300</xdr:colOff>
      <xdr:row>37</xdr:row>
      <xdr:rowOff>102934</xdr:rowOff>
    </xdr:to>
    <xdr:cxnSp macro="">
      <xdr:nvCxnSpPr>
        <xdr:cNvPr id="299" name="直線コネクタ 298"/>
        <xdr:cNvCxnSpPr/>
      </xdr:nvCxnSpPr>
      <xdr:spPr>
        <a:xfrm>
          <a:off x="8750300" y="64397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28321</xdr:rowOff>
    </xdr:from>
    <xdr:to>
      <xdr:col>50</xdr:col>
      <xdr:colOff>165100</xdr:colOff>
      <xdr:row>38</xdr:row>
      <xdr:rowOff>129921</xdr:rowOff>
    </xdr:to>
    <xdr:sp macro="" textlink="">
      <xdr:nvSpPr>
        <xdr:cNvPr id="300" name="フローチャート: 判断 299"/>
        <xdr:cNvSpPr/>
      </xdr:nvSpPr>
      <xdr:spPr>
        <a:xfrm>
          <a:off x="9588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121048</xdr:rowOff>
    </xdr:from>
    <xdr:ext cx="378565" cy="259045"/>
    <xdr:sp macro="" textlink="">
      <xdr:nvSpPr>
        <xdr:cNvPr id="301" name="テキスト ボックス 300"/>
        <xdr:cNvSpPr txBox="1"/>
      </xdr:nvSpPr>
      <xdr:spPr>
        <a:xfrm>
          <a:off x="9450017" y="663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96076</xdr:rowOff>
    </xdr:from>
    <xdr:to>
      <xdr:col>45</xdr:col>
      <xdr:colOff>177800</xdr:colOff>
      <xdr:row>37</xdr:row>
      <xdr:rowOff>107886</xdr:rowOff>
    </xdr:to>
    <xdr:cxnSp macro="">
      <xdr:nvCxnSpPr>
        <xdr:cNvPr id="302" name="直線コネクタ 301"/>
        <xdr:cNvCxnSpPr/>
      </xdr:nvCxnSpPr>
      <xdr:spPr>
        <a:xfrm flipV="1">
          <a:off x="7861300" y="6439726"/>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20130</xdr:rowOff>
    </xdr:from>
    <xdr:to>
      <xdr:col>46</xdr:col>
      <xdr:colOff>38100</xdr:colOff>
      <xdr:row>38</xdr:row>
      <xdr:rowOff>121730</xdr:rowOff>
    </xdr:to>
    <xdr:sp macro="" textlink="">
      <xdr:nvSpPr>
        <xdr:cNvPr id="303" name="フローチャート: 判断 302"/>
        <xdr:cNvSpPr/>
      </xdr:nvSpPr>
      <xdr:spPr>
        <a:xfrm>
          <a:off x="8699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112857</xdr:rowOff>
    </xdr:from>
    <xdr:ext cx="378565" cy="259045"/>
    <xdr:sp macro="" textlink="">
      <xdr:nvSpPr>
        <xdr:cNvPr id="304" name="テキスト ボックス 303"/>
        <xdr:cNvSpPr txBox="1"/>
      </xdr:nvSpPr>
      <xdr:spPr>
        <a:xfrm>
          <a:off x="8561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34544</xdr:rowOff>
    </xdr:from>
    <xdr:to>
      <xdr:col>41</xdr:col>
      <xdr:colOff>50800</xdr:colOff>
      <xdr:row>37</xdr:row>
      <xdr:rowOff>107886</xdr:rowOff>
    </xdr:to>
    <xdr:cxnSp macro="">
      <xdr:nvCxnSpPr>
        <xdr:cNvPr id="305" name="直線コネクタ 304"/>
        <xdr:cNvCxnSpPr/>
      </xdr:nvCxnSpPr>
      <xdr:spPr>
        <a:xfrm>
          <a:off x="6972300" y="5178044"/>
          <a:ext cx="889000" cy="127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19939</xdr:rowOff>
    </xdr:from>
    <xdr:to>
      <xdr:col>41</xdr:col>
      <xdr:colOff>101600</xdr:colOff>
      <xdr:row>38</xdr:row>
      <xdr:rowOff>121539</xdr:rowOff>
    </xdr:to>
    <xdr:sp macro="" textlink="">
      <xdr:nvSpPr>
        <xdr:cNvPr id="306" name="フローチャート: 判断 305"/>
        <xdr:cNvSpPr/>
      </xdr:nvSpPr>
      <xdr:spPr>
        <a:xfrm>
          <a:off x="7810500" y="65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112666</xdr:rowOff>
    </xdr:from>
    <xdr:ext cx="378565" cy="259045"/>
    <xdr:sp macro="" textlink="">
      <xdr:nvSpPr>
        <xdr:cNvPr id="307" name="テキスト ボックス 306"/>
        <xdr:cNvSpPr txBox="1"/>
      </xdr:nvSpPr>
      <xdr:spPr>
        <a:xfrm>
          <a:off x="7672017" y="662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171006</xdr:rowOff>
    </xdr:from>
    <xdr:to>
      <xdr:col>36</xdr:col>
      <xdr:colOff>165100</xdr:colOff>
      <xdr:row>38</xdr:row>
      <xdr:rowOff>101156</xdr:rowOff>
    </xdr:to>
    <xdr:sp macro="" textlink="">
      <xdr:nvSpPr>
        <xdr:cNvPr id="308" name="フローチャート: 判断 307"/>
        <xdr:cNvSpPr/>
      </xdr:nvSpPr>
      <xdr:spPr>
        <a:xfrm>
          <a:off x="6921500" y="65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92283</xdr:rowOff>
    </xdr:from>
    <xdr:ext cx="378565" cy="259045"/>
    <xdr:sp macro="" textlink="">
      <xdr:nvSpPr>
        <xdr:cNvPr id="309" name="テキスト ボックス 308"/>
        <xdr:cNvSpPr txBox="1"/>
      </xdr:nvSpPr>
      <xdr:spPr>
        <a:xfrm>
          <a:off x="6783017" y="660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66802</xdr:rowOff>
    </xdr:from>
    <xdr:to>
      <xdr:col>55</xdr:col>
      <xdr:colOff>50800</xdr:colOff>
      <xdr:row>37</xdr:row>
      <xdr:rowOff>168402</xdr:rowOff>
    </xdr:to>
    <xdr:sp macro="" textlink="">
      <xdr:nvSpPr>
        <xdr:cNvPr id="315" name="楕円 314"/>
        <xdr:cNvSpPr/>
      </xdr:nvSpPr>
      <xdr:spPr>
        <a:xfrm>
          <a:off x="104267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89679</xdr:rowOff>
    </xdr:from>
    <xdr:ext cx="469744" cy="259045"/>
    <xdr:sp macro="" textlink="">
      <xdr:nvSpPr>
        <xdr:cNvPr id="316" name="労働費該当値テキスト"/>
        <xdr:cNvSpPr txBox="1"/>
      </xdr:nvSpPr>
      <xdr:spPr>
        <a:xfrm>
          <a:off x="10528300" y="626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52134</xdr:rowOff>
    </xdr:from>
    <xdr:to>
      <xdr:col>50</xdr:col>
      <xdr:colOff>165100</xdr:colOff>
      <xdr:row>37</xdr:row>
      <xdr:rowOff>153734</xdr:rowOff>
    </xdr:to>
    <xdr:sp macro="" textlink="">
      <xdr:nvSpPr>
        <xdr:cNvPr id="317" name="楕円 316"/>
        <xdr:cNvSpPr/>
      </xdr:nvSpPr>
      <xdr:spPr>
        <a:xfrm>
          <a:off x="9588500" y="63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170261</xdr:rowOff>
    </xdr:from>
    <xdr:ext cx="469744" cy="259045"/>
    <xdr:sp macro="" textlink="">
      <xdr:nvSpPr>
        <xdr:cNvPr id="318" name="テキスト ボックス 317"/>
        <xdr:cNvSpPr txBox="1"/>
      </xdr:nvSpPr>
      <xdr:spPr>
        <a:xfrm>
          <a:off x="9404428" y="617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45276</xdr:rowOff>
    </xdr:from>
    <xdr:to>
      <xdr:col>46</xdr:col>
      <xdr:colOff>38100</xdr:colOff>
      <xdr:row>37</xdr:row>
      <xdr:rowOff>146876</xdr:rowOff>
    </xdr:to>
    <xdr:sp macro="" textlink="">
      <xdr:nvSpPr>
        <xdr:cNvPr id="319" name="楕円 318"/>
        <xdr:cNvSpPr/>
      </xdr:nvSpPr>
      <xdr:spPr>
        <a:xfrm>
          <a:off x="8699500" y="63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163403</xdr:rowOff>
    </xdr:from>
    <xdr:ext cx="469744" cy="259045"/>
    <xdr:sp macro="" textlink="">
      <xdr:nvSpPr>
        <xdr:cNvPr id="320" name="テキスト ボックス 319"/>
        <xdr:cNvSpPr txBox="1"/>
      </xdr:nvSpPr>
      <xdr:spPr>
        <a:xfrm>
          <a:off x="8515428" y="616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57086</xdr:rowOff>
    </xdr:from>
    <xdr:to>
      <xdr:col>41</xdr:col>
      <xdr:colOff>101600</xdr:colOff>
      <xdr:row>37</xdr:row>
      <xdr:rowOff>158686</xdr:rowOff>
    </xdr:to>
    <xdr:sp macro="" textlink="">
      <xdr:nvSpPr>
        <xdr:cNvPr id="321" name="楕円 320"/>
        <xdr:cNvSpPr/>
      </xdr:nvSpPr>
      <xdr:spPr>
        <a:xfrm>
          <a:off x="7810500" y="6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3763</xdr:rowOff>
    </xdr:from>
    <xdr:ext cx="469744" cy="259045"/>
    <xdr:sp macro="" textlink="">
      <xdr:nvSpPr>
        <xdr:cNvPr id="322" name="テキスト ボックス 321"/>
        <xdr:cNvSpPr txBox="1"/>
      </xdr:nvSpPr>
      <xdr:spPr>
        <a:xfrm>
          <a:off x="7626428" y="6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155194</xdr:rowOff>
    </xdr:from>
    <xdr:to>
      <xdr:col>36</xdr:col>
      <xdr:colOff>165100</xdr:colOff>
      <xdr:row>30</xdr:row>
      <xdr:rowOff>85344</xdr:rowOff>
    </xdr:to>
    <xdr:sp macro="" textlink="">
      <xdr:nvSpPr>
        <xdr:cNvPr id="323" name="楕円 322"/>
        <xdr:cNvSpPr/>
      </xdr:nvSpPr>
      <xdr:spPr>
        <a:xfrm>
          <a:off x="6921500" y="51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101871</xdr:rowOff>
    </xdr:from>
    <xdr:ext cx="469744" cy="259045"/>
    <xdr:sp macro="" textlink="">
      <xdr:nvSpPr>
        <xdr:cNvPr id="324" name="テキスト ボックス 323"/>
        <xdr:cNvSpPr txBox="1"/>
      </xdr:nvSpPr>
      <xdr:spPr>
        <a:xfrm>
          <a:off x="6737428" y="490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48" name="直線コネクタ 347"/>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49"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0" name="直線コネクタ 349"/>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1"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2" name="直線コネクタ 351"/>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101321</xdr:rowOff>
    </xdr:from>
    <xdr:to>
      <xdr:col>55</xdr:col>
      <xdr:colOff>0</xdr:colOff>
      <xdr:row>55</xdr:row>
      <xdr:rowOff>104292</xdr:rowOff>
    </xdr:to>
    <xdr:cxnSp macro="">
      <xdr:nvCxnSpPr>
        <xdr:cNvPr id="353" name="直線コネクタ 352"/>
        <xdr:cNvCxnSpPr/>
      </xdr:nvCxnSpPr>
      <xdr:spPr>
        <a:xfrm flipV="1">
          <a:off x="9639300" y="9188171"/>
          <a:ext cx="838200" cy="34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4"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5" name="フローチャート: 判断 354"/>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104292</xdr:rowOff>
    </xdr:from>
    <xdr:to>
      <xdr:col>50</xdr:col>
      <xdr:colOff>114300</xdr:colOff>
      <xdr:row>56</xdr:row>
      <xdr:rowOff>28321</xdr:rowOff>
    </xdr:to>
    <xdr:cxnSp macro="">
      <xdr:nvCxnSpPr>
        <xdr:cNvPr id="356" name="直線コネクタ 355"/>
        <xdr:cNvCxnSpPr/>
      </xdr:nvCxnSpPr>
      <xdr:spPr>
        <a:xfrm flipV="1">
          <a:off x="8750300" y="9534042"/>
          <a:ext cx="889000" cy="9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7" name="フローチャート: 判断 356"/>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58" name="テキスト ボックス 357"/>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26441</xdr:rowOff>
    </xdr:from>
    <xdr:to>
      <xdr:col>45</xdr:col>
      <xdr:colOff>177800</xdr:colOff>
      <xdr:row>56</xdr:row>
      <xdr:rowOff>28321</xdr:rowOff>
    </xdr:to>
    <xdr:cxnSp macro="">
      <xdr:nvCxnSpPr>
        <xdr:cNvPr id="359" name="直線コネクタ 358"/>
        <xdr:cNvCxnSpPr/>
      </xdr:nvCxnSpPr>
      <xdr:spPr>
        <a:xfrm>
          <a:off x="7861300" y="9627641"/>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0" name="フローチャート: 判断 359"/>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1" name="テキスト ボックス 360"/>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26441</xdr:rowOff>
    </xdr:from>
    <xdr:to>
      <xdr:col>41</xdr:col>
      <xdr:colOff>50800</xdr:colOff>
      <xdr:row>56</xdr:row>
      <xdr:rowOff>92139</xdr:rowOff>
    </xdr:to>
    <xdr:cxnSp macro="">
      <xdr:nvCxnSpPr>
        <xdr:cNvPr id="362" name="直線コネクタ 361"/>
        <xdr:cNvCxnSpPr/>
      </xdr:nvCxnSpPr>
      <xdr:spPr>
        <a:xfrm flipV="1">
          <a:off x="6972300" y="9627641"/>
          <a:ext cx="8890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3" name="フローチャート: 判断 362"/>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4" name="テキスト ボックス 363"/>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5" name="フローチャート: 判断 364"/>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6" name="テキスト ボックス 365"/>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50521</xdr:rowOff>
    </xdr:from>
    <xdr:to>
      <xdr:col>55</xdr:col>
      <xdr:colOff>50800</xdr:colOff>
      <xdr:row>53</xdr:row>
      <xdr:rowOff>152121</xdr:rowOff>
    </xdr:to>
    <xdr:sp macro="" textlink="">
      <xdr:nvSpPr>
        <xdr:cNvPr id="372" name="楕円 371"/>
        <xdr:cNvSpPr/>
      </xdr:nvSpPr>
      <xdr:spPr>
        <a:xfrm>
          <a:off x="10426700" y="913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73398</xdr:rowOff>
    </xdr:from>
    <xdr:ext cx="534377" cy="259045"/>
    <xdr:sp macro="" textlink="">
      <xdr:nvSpPr>
        <xdr:cNvPr id="373" name="農林水産業費該当値テキスト"/>
        <xdr:cNvSpPr txBox="1"/>
      </xdr:nvSpPr>
      <xdr:spPr>
        <a:xfrm>
          <a:off x="10528300" y="89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53492</xdr:rowOff>
    </xdr:from>
    <xdr:to>
      <xdr:col>50</xdr:col>
      <xdr:colOff>165100</xdr:colOff>
      <xdr:row>55</xdr:row>
      <xdr:rowOff>155092</xdr:rowOff>
    </xdr:to>
    <xdr:sp macro="" textlink="">
      <xdr:nvSpPr>
        <xdr:cNvPr id="374" name="楕円 373"/>
        <xdr:cNvSpPr/>
      </xdr:nvSpPr>
      <xdr:spPr>
        <a:xfrm>
          <a:off x="9588500" y="94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xdr:rowOff>
    </xdr:from>
    <xdr:ext cx="534377" cy="259045"/>
    <xdr:sp macro="" textlink="">
      <xdr:nvSpPr>
        <xdr:cNvPr id="375" name="テキスト ボックス 374"/>
        <xdr:cNvSpPr txBox="1"/>
      </xdr:nvSpPr>
      <xdr:spPr>
        <a:xfrm>
          <a:off x="9372111" y="92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148971</xdr:rowOff>
    </xdr:from>
    <xdr:to>
      <xdr:col>46</xdr:col>
      <xdr:colOff>38100</xdr:colOff>
      <xdr:row>56</xdr:row>
      <xdr:rowOff>79121</xdr:rowOff>
    </xdr:to>
    <xdr:sp macro="" textlink="">
      <xdr:nvSpPr>
        <xdr:cNvPr id="376" name="楕円 375"/>
        <xdr:cNvSpPr/>
      </xdr:nvSpPr>
      <xdr:spPr>
        <a:xfrm>
          <a:off x="8699500" y="95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95648</xdr:rowOff>
    </xdr:from>
    <xdr:ext cx="534377" cy="259045"/>
    <xdr:sp macro="" textlink="">
      <xdr:nvSpPr>
        <xdr:cNvPr id="377" name="テキスト ボックス 376"/>
        <xdr:cNvSpPr txBox="1"/>
      </xdr:nvSpPr>
      <xdr:spPr>
        <a:xfrm>
          <a:off x="8483111" y="93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147091</xdr:rowOff>
    </xdr:from>
    <xdr:to>
      <xdr:col>41</xdr:col>
      <xdr:colOff>101600</xdr:colOff>
      <xdr:row>56</xdr:row>
      <xdr:rowOff>77241</xdr:rowOff>
    </xdr:to>
    <xdr:sp macro="" textlink="">
      <xdr:nvSpPr>
        <xdr:cNvPr id="378" name="楕円 377"/>
        <xdr:cNvSpPr/>
      </xdr:nvSpPr>
      <xdr:spPr>
        <a:xfrm>
          <a:off x="7810500" y="95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93768</xdr:rowOff>
    </xdr:from>
    <xdr:ext cx="534377" cy="259045"/>
    <xdr:sp macro="" textlink="">
      <xdr:nvSpPr>
        <xdr:cNvPr id="379" name="テキスト ボックス 378"/>
        <xdr:cNvSpPr txBox="1"/>
      </xdr:nvSpPr>
      <xdr:spPr>
        <a:xfrm>
          <a:off x="7594111" y="93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41339</xdr:rowOff>
    </xdr:from>
    <xdr:to>
      <xdr:col>36</xdr:col>
      <xdr:colOff>165100</xdr:colOff>
      <xdr:row>56</xdr:row>
      <xdr:rowOff>142939</xdr:rowOff>
    </xdr:to>
    <xdr:sp macro="" textlink="">
      <xdr:nvSpPr>
        <xdr:cNvPr id="380" name="楕円 379"/>
        <xdr:cNvSpPr/>
      </xdr:nvSpPr>
      <xdr:spPr>
        <a:xfrm>
          <a:off x="6921500" y="96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159466</xdr:rowOff>
    </xdr:from>
    <xdr:ext cx="534377" cy="259045"/>
    <xdr:sp macro="" textlink="">
      <xdr:nvSpPr>
        <xdr:cNvPr id="381" name="テキスト ボックス 380"/>
        <xdr:cNvSpPr txBox="1"/>
      </xdr:nvSpPr>
      <xdr:spPr>
        <a:xfrm>
          <a:off x="6705111" y="94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5" name="直線コネクタ 404"/>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6"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7" name="直線コネクタ 406"/>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08"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09" name="直線コネクタ 408"/>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115582</xdr:rowOff>
    </xdr:from>
    <xdr:to>
      <xdr:col>55</xdr:col>
      <xdr:colOff>0</xdr:colOff>
      <xdr:row>77</xdr:row>
      <xdr:rowOff>142314</xdr:rowOff>
    </xdr:to>
    <xdr:cxnSp macro="">
      <xdr:nvCxnSpPr>
        <xdr:cNvPr id="410" name="直線コネクタ 409"/>
        <xdr:cNvCxnSpPr/>
      </xdr:nvCxnSpPr>
      <xdr:spPr>
        <a:xfrm flipV="1">
          <a:off x="9639300" y="13317232"/>
          <a:ext cx="838200" cy="2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1"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2" name="フローチャート: 判断 411"/>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95679</xdr:rowOff>
    </xdr:from>
    <xdr:to>
      <xdr:col>50</xdr:col>
      <xdr:colOff>114300</xdr:colOff>
      <xdr:row>77</xdr:row>
      <xdr:rowOff>142314</xdr:rowOff>
    </xdr:to>
    <xdr:cxnSp macro="">
      <xdr:nvCxnSpPr>
        <xdr:cNvPr id="413" name="直線コネクタ 412"/>
        <xdr:cNvCxnSpPr/>
      </xdr:nvCxnSpPr>
      <xdr:spPr>
        <a:xfrm>
          <a:off x="8750300" y="13297329"/>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4" name="フローチャート: 判断 413"/>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5" name="テキスト ボックス 414"/>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95679</xdr:rowOff>
    </xdr:from>
    <xdr:to>
      <xdr:col>45</xdr:col>
      <xdr:colOff>177800</xdr:colOff>
      <xdr:row>77</xdr:row>
      <xdr:rowOff>96343</xdr:rowOff>
    </xdr:to>
    <xdr:cxnSp macro="">
      <xdr:nvCxnSpPr>
        <xdr:cNvPr id="416" name="直線コネクタ 415"/>
        <xdr:cNvCxnSpPr/>
      </xdr:nvCxnSpPr>
      <xdr:spPr>
        <a:xfrm flipV="1">
          <a:off x="7861300" y="13297329"/>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7" name="フローチャート: 判断 416"/>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18" name="テキスト ボックス 417"/>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96343</xdr:rowOff>
    </xdr:from>
    <xdr:to>
      <xdr:col>41</xdr:col>
      <xdr:colOff>50800</xdr:colOff>
      <xdr:row>77</xdr:row>
      <xdr:rowOff>104214</xdr:rowOff>
    </xdr:to>
    <xdr:cxnSp macro="">
      <xdr:nvCxnSpPr>
        <xdr:cNvPr id="419" name="直線コネクタ 418"/>
        <xdr:cNvCxnSpPr/>
      </xdr:nvCxnSpPr>
      <xdr:spPr>
        <a:xfrm flipV="1">
          <a:off x="6972300" y="13297993"/>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0" name="フローチャート: 判断 419"/>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1" name="テキスト ボックス 420"/>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2" name="フローチャート: 判断 421"/>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3" name="テキスト ボックス 422"/>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64782</xdr:rowOff>
    </xdr:from>
    <xdr:to>
      <xdr:col>55</xdr:col>
      <xdr:colOff>50800</xdr:colOff>
      <xdr:row>77</xdr:row>
      <xdr:rowOff>166382</xdr:rowOff>
    </xdr:to>
    <xdr:sp macro="" textlink="">
      <xdr:nvSpPr>
        <xdr:cNvPr id="429" name="楕円 428"/>
        <xdr:cNvSpPr/>
      </xdr:nvSpPr>
      <xdr:spPr>
        <a:xfrm>
          <a:off x="104267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87659</xdr:rowOff>
    </xdr:from>
    <xdr:ext cx="534377" cy="259045"/>
    <xdr:sp macro="" textlink="">
      <xdr:nvSpPr>
        <xdr:cNvPr id="430" name="商工費該当値テキスト"/>
        <xdr:cNvSpPr txBox="1"/>
      </xdr:nvSpPr>
      <xdr:spPr>
        <a:xfrm>
          <a:off x="10528300" y="1311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91514</xdr:rowOff>
    </xdr:from>
    <xdr:to>
      <xdr:col>50</xdr:col>
      <xdr:colOff>165100</xdr:colOff>
      <xdr:row>78</xdr:row>
      <xdr:rowOff>21664</xdr:rowOff>
    </xdr:to>
    <xdr:sp macro="" textlink="">
      <xdr:nvSpPr>
        <xdr:cNvPr id="431" name="楕円 430"/>
        <xdr:cNvSpPr/>
      </xdr:nvSpPr>
      <xdr:spPr>
        <a:xfrm>
          <a:off x="9588500" y="132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38191</xdr:rowOff>
    </xdr:from>
    <xdr:ext cx="534377" cy="259045"/>
    <xdr:sp macro="" textlink="">
      <xdr:nvSpPr>
        <xdr:cNvPr id="432" name="テキスト ボックス 431"/>
        <xdr:cNvSpPr txBox="1"/>
      </xdr:nvSpPr>
      <xdr:spPr>
        <a:xfrm>
          <a:off x="9372111" y="130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44879</xdr:rowOff>
    </xdr:from>
    <xdr:to>
      <xdr:col>46</xdr:col>
      <xdr:colOff>38100</xdr:colOff>
      <xdr:row>77</xdr:row>
      <xdr:rowOff>146479</xdr:rowOff>
    </xdr:to>
    <xdr:sp macro="" textlink="">
      <xdr:nvSpPr>
        <xdr:cNvPr id="433" name="楕円 432"/>
        <xdr:cNvSpPr/>
      </xdr:nvSpPr>
      <xdr:spPr>
        <a:xfrm>
          <a:off x="8699500" y="132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163006</xdr:rowOff>
    </xdr:from>
    <xdr:ext cx="534377" cy="259045"/>
    <xdr:sp macro="" textlink="">
      <xdr:nvSpPr>
        <xdr:cNvPr id="434" name="テキスト ボックス 433"/>
        <xdr:cNvSpPr txBox="1"/>
      </xdr:nvSpPr>
      <xdr:spPr>
        <a:xfrm>
          <a:off x="8483111" y="1302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45543</xdr:rowOff>
    </xdr:from>
    <xdr:to>
      <xdr:col>41</xdr:col>
      <xdr:colOff>101600</xdr:colOff>
      <xdr:row>77</xdr:row>
      <xdr:rowOff>147143</xdr:rowOff>
    </xdr:to>
    <xdr:sp macro="" textlink="">
      <xdr:nvSpPr>
        <xdr:cNvPr id="435" name="楕円 434"/>
        <xdr:cNvSpPr/>
      </xdr:nvSpPr>
      <xdr:spPr>
        <a:xfrm>
          <a:off x="7810500" y="132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163670</xdr:rowOff>
    </xdr:from>
    <xdr:ext cx="534377" cy="259045"/>
    <xdr:sp macro="" textlink="">
      <xdr:nvSpPr>
        <xdr:cNvPr id="436" name="テキスト ボックス 435"/>
        <xdr:cNvSpPr txBox="1"/>
      </xdr:nvSpPr>
      <xdr:spPr>
        <a:xfrm>
          <a:off x="7594111" y="130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53414</xdr:rowOff>
    </xdr:from>
    <xdr:to>
      <xdr:col>36</xdr:col>
      <xdr:colOff>165100</xdr:colOff>
      <xdr:row>77</xdr:row>
      <xdr:rowOff>155014</xdr:rowOff>
    </xdr:to>
    <xdr:sp macro="" textlink="">
      <xdr:nvSpPr>
        <xdr:cNvPr id="437" name="楕円 436"/>
        <xdr:cNvSpPr/>
      </xdr:nvSpPr>
      <xdr:spPr>
        <a:xfrm>
          <a:off x="6921500" y="132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xdr:rowOff>
    </xdr:from>
    <xdr:ext cx="534377" cy="259045"/>
    <xdr:sp macro="" textlink="">
      <xdr:nvSpPr>
        <xdr:cNvPr id="438" name="テキスト ボックス 437"/>
        <xdr:cNvSpPr txBox="1"/>
      </xdr:nvSpPr>
      <xdr:spPr>
        <a:xfrm>
          <a:off x="6705111" y="1303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9" name="直線コネクタ 448"/>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0" name="テキスト ボックス 449"/>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1" name="直線コネクタ 45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2" name="テキスト ボックス 451"/>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3" name="直線コネクタ 452"/>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4" name="テキスト ボックス 453"/>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7" name="直線コネクタ 456"/>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8" name="テキスト ボックス 457"/>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9" name="直線コネクタ 45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0" name="テキスト ボックス 45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1" name="直線コネクタ 460"/>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2" name="テキスト ボックス 461"/>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6" name="直線コネクタ 465"/>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7"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68" name="直線コネクタ 467"/>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69"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0" name="直線コネクタ 469"/>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78149</xdr:rowOff>
    </xdr:from>
    <xdr:to>
      <xdr:col>55</xdr:col>
      <xdr:colOff>0</xdr:colOff>
      <xdr:row>94</xdr:row>
      <xdr:rowOff>109649</xdr:rowOff>
    </xdr:to>
    <xdr:cxnSp macro="">
      <xdr:nvCxnSpPr>
        <xdr:cNvPr id="471" name="直線コネクタ 470"/>
        <xdr:cNvCxnSpPr/>
      </xdr:nvCxnSpPr>
      <xdr:spPr>
        <a:xfrm>
          <a:off x="9639300" y="16194449"/>
          <a:ext cx="8382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2"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3" name="フローチャート: 判断 472"/>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67644</xdr:rowOff>
    </xdr:from>
    <xdr:to>
      <xdr:col>50</xdr:col>
      <xdr:colOff>114300</xdr:colOff>
      <xdr:row>94</xdr:row>
      <xdr:rowOff>78149</xdr:rowOff>
    </xdr:to>
    <xdr:cxnSp macro="">
      <xdr:nvCxnSpPr>
        <xdr:cNvPr id="474" name="直線コネクタ 473"/>
        <xdr:cNvCxnSpPr/>
      </xdr:nvCxnSpPr>
      <xdr:spPr>
        <a:xfrm>
          <a:off x="8750300" y="16183944"/>
          <a:ext cx="8890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5" name="フローチャート: 判断 474"/>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6" name="テキスト ボックス 475"/>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67644</xdr:rowOff>
    </xdr:from>
    <xdr:to>
      <xdr:col>45</xdr:col>
      <xdr:colOff>177800</xdr:colOff>
      <xdr:row>94</xdr:row>
      <xdr:rowOff>151997</xdr:rowOff>
    </xdr:to>
    <xdr:cxnSp macro="">
      <xdr:nvCxnSpPr>
        <xdr:cNvPr id="477" name="直線コネクタ 476"/>
        <xdr:cNvCxnSpPr/>
      </xdr:nvCxnSpPr>
      <xdr:spPr>
        <a:xfrm flipV="1">
          <a:off x="7861300" y="16183944"/>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78" name="フローチャート: 判断 477"/>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79" name="テキスト ボックス 478"/>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85961</xdr:rowOff>
    </xdr:from>
    <xdr:to>
      <xdr:col>41</xdr:col>
      <xdr:colOff>50800</xdr:colOff>
      <xdr:row>94</xdr:row>
      <xdr:rowOff>151997</xdr:rowOff>
    </xdr:to>
    <xdr:cxnSp macro="">
      <xdr:nvCxnSpPr>
        <xdr:cNvPr id="480" name="直線コネクタ 479"/>
        <xdr:cNvCxnSpPr/>
      </xdr:nvCxnSpPr>
      <xdr:spPr>
        <a:xfrm>
          <a:off x="6972300" y="15859361"/>
          <a:ext cx="889000" cy="40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1" name="フローチャート: 判断 480"/>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2" name="テキスト ボックス 481"/>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3" name="フローチャート: 判断 482"/>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4" name="テキスト ボックス 483"/>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58849</xdr:rowOff>
    </xdr:from>
    <xdr:to>
      <xdr:col>55</xdr:col>
      <xdr:colOff>50800</xdr:colOff>
      <xdr:row>94</xdr:row>
      <xdr:rowOff>160449</xdr:rowOff>
    </xdr:to>
    <xdr:sp macro="" textlink="">
      <xdr:nvSpPr>
        <xdr:cNvPr id="490" name="楕円 489"/>
        <xdr:cNvSpPr/>
      </xdr:nvSpPr>
      <xdr:spPr>
        <a:xfrm>
          <a:off x="10426700" y="1617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81726</xdr:rowOff>
    </xdr:from>
    <xdr:ext cx="534377" cy="259045"/>
    <xdr:sp macro="" textlink="">
      <xdr:nvSpPr>
        <xdr:cNvPr id="491" name="土木費該当値テキスト"/>
        <xdr:cNvSpPr txBox="1"/>
      </xdr:nvSpPr>
      <xdr:spPr>
        <a:xfrm>
          <a:off x="10528300" y="1602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27349</xdr:rowOff>
    </xdr:from>
    <xdr:to>
      <xdr:col>50</xdr:col>
      <xdr:colOff>165100</xdr:colOff>
      <xdr:row>94</xdr:row>
      <xdr:rowOff>128949</xdr:rowOff>
    </xdr:to>
    <xdr:sp macro="" textlink="">
      <xdr:nvSpPr>
        <xdr:cNvPr id="492" name="楕円 491"/>
        <xdr:cNvSpPr/>
      </xdr:nvSpPr>
      <xdr:spPr>
        <a:xfrm>
          <a:off x="9588500" y="161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145476</xdr:rowOff>
    </xdr:from>
    <xdr:ext cx="534377" cy="259045"/>
    <xdr:sp macro="" textlink="">
      <xdr:nvSpPr>
        <xdr:cNvPr id="493" name="テキスト ボックス 492"/>
        <xdr:cNvSpPr txBox="1"/>
      </xdr:nvSpPr>
      <xdr:spPr>
        <a:xfrm>
          <a:off x="9372111" y="159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16844</xdr:rowOff>
    </xdr:from>
    <xdr:to>
      <xdr:col>46</xdr:col>
      <xdr:colOff>38100</xdr:colOff>
      <xdr:row>94</xdr:row>
      <xdr:rowOff>118444</xdr:rowOff>
    </xdr:to>
    <xdr:sp macro="" textlink="">
      <xdr:nvSpPr>
        <xdr:cNvPr id="494" name="楕円 493"/>
        <xdr:cNvSpPr/>
      </xdr:nvSpPr>
      <xdr:spPr>
        <a:xfrm>
          <a:off x="8699500" y="1613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134971</xdr:rowOff>
    </xdr:from>
    <xdr:ext cx="534377" cy="259045"/>
    <xdr:sp macro="" textlink="">
      <xdr:nvSpPr>
        <xdr:cNvPr id="495" name="テキスト ボックス 494"/>
        <xdr:cNvSpPr txBox="1"/>
      </xdr:nvSpPr>
      <xdr:spPr>
        <a:xfrm>
          <a:off x="8483111" y="1590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101197</xdr:rowOff>
    </xdr:from>
    <xdr:to>
      <xdr:col>41</xdr:col>
      <xdr:colOff>101600</xdr:colOff>
      <xdr:row>95</xdr:row>
      <xdr:rowOff>31347</xdr:rowOff>
    </xdr:to>
    <xdr:sp macro="" textlink="">
      <xdr:nvSpPr>
        <xdr:cNvPr id="496" name="楕円 495"/>
        <xdr:cNvSpPr/>
      </xdr:nvSpPr>
      <xdr:spPr>
        <a:xfrm>
          <a:off x="7810500" y="162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47874</xdr:rowOff>
    </xdr:from>
    <xdr:ext cx="534377" cy="259045"/>
    <xdr:sp macro="" textlink="">
      <xdr:nvSpPr>
        <xdr:cNvPr id="497" name="テキスト ボックス 496"/>
        <xdr:cNvSpPr txBox="1"/>
      </xdr:nvSpPr>
      <xdr:spPr>
        <a:xfrm>
          <a:off x="7594111" y="159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35161</xdr:rowOff>
    </xdr:from>
    <xdr:to>
      <xdr:col>36</xdr:col>
      <xdr:colOff>165100</xdr:colOff>
      <xdr:row>92</xdr:row>
      <xdr:rowOff>136761</xdr:rowOff>
    </xdr:to>
    <xdr:sp macro="" textlink="">
      <xdr:nvSpPr>
        <xdr:cNvPr id="498" name="楕円 497"/>
        <xdr:cNvSpPr/>
      </xdr:nvSpPr>
      <xdr:spPr>
        <a:xfrm>
          <a:off x="6921500" y="158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153288</xdr:rowOff>
    </xdr:from>
    <xdr:ext cx="599010" cy="259045"/>
    <xdr:sp macro="" textlink="">
      <xdr:nvSpPr>
        <xdr:cNvPr id="499" name="テキスト ボックス 498"/>
        <xdr:cNvSpPr txBox="1"/>
      </xdr:nvSpPr>
      <xdr:spPr>
        <a:xfrm>
          <a:off x="6672795" y="1558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3" name="直線コネクタ 522"/>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4"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5" name="直線コネクタ 524"/>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6"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7" name="直線コネクタ 526"/>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124879</xdr:rowOff>
    </xdr:from>
    <xdr:to>
      <xdr:col>85</xdr:col>
      <xdr:colOff>127000</xdr:colOff>
      <xdr:row>36</xdr:row>
      <xdr:rowOff>132271</xdr:rowOff>
    </xdr:to>
    <xdr:cxnSp macro="">
      <xdr:nvCxnSpPr>
        <xdr:cNvPr id="528" name="直線コネクタ 527"/>
        <xdr:cNvCxnSpPr/>
      </xdr:nvCxnSpPr>
      <xdr:spPr>
        <a:xfrm>
          <a:off x="15481300" y="6297079"/>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29"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0" name="フローチャート: 判断 529"/>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124879</xdr:rowOff>
    </xdr:from>
    <xdr:to>
      <xdr:col>81</xdr:col>
      <xdr:colOff>50800</xdr:colOff>
      <xdr:row>36</xdr:row>
      <xdr:rowOff>125584</xdr:rowOff>
    </xdr:to>
    <xdr:cxnSp macro="">
      <xdr:nvCxnSpPr>
        <xdr:cNvPr id="531" name="直線コネクタ 530"/>
        <xdr:cNvCxnSpPr/>
      </xdr:nvCxnSpPr>
      <xdr:spPr>
        <a:xfrm flipV="1">
          <a:off x="14592300" y="6297079"/>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2" name="フローチャート: 判断 531"/>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3" name="テキスト ボックス 532"/>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125584</xdr:rowOff>
    </xdr:from>
    <xdr:to>
      <xdr:col>76</xdr:col>
      <xdr:colOff>114300</xdr:colOff>
      <xdr:row>36</xdr:row>
      <xdr:rowOff>152978</xdr:rowOff>
    </xdr:to>
    <xdr:cxnSp macro="">
      <xdr:nvCxnSpPr>
        <xdr:cNvPr id="534" name="直線コネクタ 533"/>
        <xdr:cNvCxnSpPr/>
      </xdr:nvCxnSpPr>
      <xdr:spPr>
        <a:xfrm flipV="1">
          <a:off x="13703300" y="6297784"/>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5" name="フローチャート: 判断 534"/>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6" name="テキスト ボックス 535"/>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94113</xdr:rowOff>
    </xdr:from>
    <xdr:to>
      <xdr:col>71</xdr:col>
      <xdr:colOff>177800</xdr:colOff>
      <xdr:row>36</xdr:row>
      <xdr:rowOff>152978</xdr:rowOff>
    </xdr:to>
    <xdr:cxnSp macro="">
      <xdr:nvCxnSpPr>
        <xdr:cNvPr id="537" name="直線コネクタ 536"/>
        <xdr:cNvCxnSpPr/>
      </xdr:nvCxnSpPr>
      <xdr:spPr>
        <a:xfrm>
          <a:off x="12814300" y="6266313"/>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38" name="フローチャート: 判断 537"/>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39" name="テキスト ボックス 538"/>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0" name="フローチャート: 判断 539"/>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1" name="テキスト ボックス 540"/>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81471</xdr:rowOff>
    </xdr:from>
    <xdr:to>
      <xdr:col>85</xdr:col>
      <xdr:colOff>177800</xdr:colOff>
      <xdr:row>37</xdr:row>
      <xdr:rowOff>11621</xdr:rowOff>
    </xdr:to>
    <xdr:sp macro="" textlink="">
      <xdr:nvSpPr>
        <xdr:cNvPr id="547" name="楕円 546"/>
        <xdr:cNvSpPr/>
      </xdr:nvSpPr>
      <xdr:spPr>
        <a:xfrm>
          <a:off x="162687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59898</xdr:rowOff>
    </xdr:from>
    <xdr:ext cx="534377" cy="259045"/>
    <xdr:sp macro="" textlink="">
      <xdr:nvSpPr>
        <xdr:cNvPr id="548" name="消防費該当値テキスト"/>
        <xdr:cNvSpPr txBox="1"/>
      </xdr:nvSpPr>
      <xdr:spPr>
        <a:xfrm>
          <a:off x="16370300" y="623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74079</xdr:rowOff>
    </xdr:from>
    <xdr:to>
      <xdr:col>81</xdr:col>
      <xdr:colOff>101600</xdr:colOff>
      <xdr:row>37</xdr:row>
      <xdr:rowOff>4229</xdr:rowOff>
    </xdr:to>
    <xdr:sp macro="" textlink="">
      <xdr:nvSpPr>
        <xdr:cNvPr id="549" name="楕円 548"/>
        <xdr:cNvSpPr/>
      </xdr:nvSpPr>
      <xdr:spPr>
        <a:xfrm>
          <a:off x="15430500" y="62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166806</xdr:rowOff>
    </xdr:from>
    <xdr:ext cx="534377" cy="259045"/>
    <xdr:sp macro="" textlink="">
      <xdr:nvSpPr>
        <xdr:cNvPr id="550" name="テキスト ボックス 549"/>
        <xdr:cNvSpPr txBox="1"/>
      </xdr:nvSpPr>
      <xdr:spPr>
        <a:xfrm>
          <a:off x="15214111" y="63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74784</xdr:rowOff>
    </xdr:from>
    <xdr:to>
      <xdr:col>76</xdr:col>
      <xdr:colOff>165100</xdr:colOff>
      <xdr:row>37</xdr:row>
      <xdr:rowOff>4934</xdr:rowOff>
    </xdr:to>
    <xdr:sp macro="" textlink="">
      <xdr:nvSpPr>
        <xdr:cNvPr id="551" name="楕円 550"/>
        <xdr:cNvSpPr/>
      </xdr:nvSpPr>
      <xdr:spPr>
        <a:xfrm>
          <a:off x="14541500" y="62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167511</xdr:rowOff>
    </xdr:from>
    <xdr:ext cx="534377" cy="259045"/>
    <xdr:sp macro="" textlink="">
      <xdr:nvSpPr>
        <xdr:cNvPr id="552" name="テキスト ボックス 551"/>
        <xdr:cNvSpPr txBox="1"/>
      </xdr:nvSpPr>
      <xdr:spPr>
        <a:xfrm>
          <a:off x="14325111" y="63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102178</xdr:rowOff>
    </xdr:from>
    <xdr:to>
      <xdr:col>72</xdr:col>
      <xdr:colOff>38100</xdr:colOff>
      <xdr:row>37</xdr:row>
      <xdr:rowOff>32328</xdr:rowOff>
    </xdr:to>
    <xdr:sp macro="" textlink="">
      <xdr:nvSpPr>
        <xdr:cNvPr id="553" name="楕円 552"/>
        <xdr:cNvSpPr/>
      </xdr:nvSpPr>
      <xdr:spPr>
        <a:xfrm>
          <a:off x="13652500" y="62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23455</xdr:rowOff>
    </xdr:from>
    <xdr:ext cx="534377" cy="259045"/>
    <xdr:sp macro="" textlink="">
      <xdr:nvSpPr>
        <xdr:cNvPr id="554" name="テキスト ボックス 553"/>
        <xdr:cNvSpPr txBox="1"/>
      </xdr:nvSpPr>
      <xdr:spPr>
        <a:xfrm>
          <a:off x="13436111" y="63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43313</xdr:rowOff>
    </xdr:from>
    <xdr:to>
      <xdr:col>67</xdr:col>
      <xdr:colOff>101600</xdr:colOff>
      <xdr:row>36</xdr:row>
      <xdr:rowOff>144913</xdr:rowOff>
    </xdr:to>
    <xdr:sp macro="" textlink="">
      <xdr:nvSpPr>
        <xdr:cNvPr id="555" name="楕円 554"/>
        <xdr:cNvSpPr/>
      </xdr:nvSpPr>
      <xdr:spPr>
        <a:xfrm>
          <a:off x="12763500" y="62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136040</xdr:rowOff>
    </xdr:from>
    <xdr:ext cx="534377" cy="259045"/>
    <xdr:sp macro="" textlink="">
      <xdr:nvSpPr>
        <xdr:cNvPr id="556" name="テキスト ボックス 555"/>
        <xdr:cNvSpPr txBox="1"/>
      </xdr:nvSpPr>
      <xdr:spPr>
        <a:xfrm>
          <a:off x="12547111" y="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8" name="テキスト ボックス 56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2" name="テキスト ボックス 57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0" name="直線コネクタ 579"/>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1"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2" name="直線コネクタ 581"/>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3"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4" name="直線コネクタ 583"/>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152913</xdr:rowOff>
    </xdr:from>
    <xdr:to>
      <xdr:col>85</xdr:col>
      <xdr:colOff>127000</xdr:colOff>
      <xdr:row>56</xdr:row>
      <xdr:rowOff>159657</xdr:rowOff>
    </xdr:to>
    <xdr:cxnSp macro="">
      <xdr:nvCxnSpPr>
        <xdr:cNvPr id="585" name="直線コネクタ 584"/>
        <xdr:cNvCxnSpPr/>
      </xdr:nvCxnSpPr>
      <xdr:spPr>
        <a:xfrm flipV="1">
          <a:off x="15481300" y="9754113"/>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6"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7" name="フローチャート: 判断 586"/>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159657</xdr:rowOff>
    </xdr:from>
    <xdr:to>
      <xdr:col>81</xdr:col>
      <xdr:colOff>50800</xdr:colOff>
      <xdr:row>57</xdr:row>
      <xdr:rowOff>17361</xdr:rowOff>
    </xdr:to>
    <xdr:cxnSp macro="">
      <xdr:nvCxnSpPr>
        <xdr:cNvPr id="588" name="直線コネクタ 587"/>
        <xdr:cNvCxnSpPr/>
      </xdr:nvCxnSpPr>
      <xdr:spPr>
        <a:xfrm flipV="1">
          <a:off x="14592300" y="9760857"/>
          <a:ext cx="889000" cy="2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89" name="フローチャート: 判断 588"/>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0" name="テキスト ボックス 589"/>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17361</xdr:rowOff>
    </xdr:from>
    <xdr:to>
      <xdr:col>76</xdr:col>
      <xdr:colOff>114300</xdr:colOff>
      <xdr:row>57</xdr:row>
      <xdr:rowOff>51437</xdr:rowOff>
    </xdr:to>
    <xdr:cxnSp macro="">
      <xdr:nvCxnSpPr>
        <xdr:cNvPr id="591" name="直線コネクタ 590"/>
        <xdr:cNvCxnSpPr/>
      </xdr:nvCxnSpPr>
      <xdr:spPr>
        <a:xfrm flipV="1">
          <a:off x="13703300" y="9790011"/>
          <a:ext cx="889000" cy="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2" name="フローチャート: 判断 591"/>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3" name="テキスト ボックス 592"/>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51437</xdr:rowOff>
    </xdr:from>
    <xdr:to>
      <xdr:col>71</xdr:col>
      <xdr:colOff>177800</xdr:colOff>
      <xdr:row>57</xdr:row>
      <xdr:rowOff>67805</xdr:rowOff>
    </xdr:to>
    <xdr:cxnSp macro="">
      <xdr:nvCxnSpPr>
        <xdr:cNvPr id="594" name="直線コネクタ 593"/>
        <xdr:cNvCxnSpPr/>
      </xdr:nvCxnSpPr>
      <xdr:spPr>
        <a:xfrm flipV="1">
          <a:off x="12814300" y="9824087"/>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5" name="フローチャート: 判断 594"/>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6" name="テキスト ボックス 595"/>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7" name="フローチャート: 判断 596"/>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598" name="テキスト ボックス 597"/>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102113</xdr:rowOff>
    </xdr:from>
    <xdr:to>
      <xdr:col>85</xdr:col>
      <xdr:colOff>177800</xdr:colOff>
      <xdr:row>57</xdr:row>
      <xdr:rowOff>32263</xdr:rowOff>
    </xdr:to>
    <xdr:sp macro="" textlink="">
      <xdr:nvSpPr>
        <xdr:cNvPr id="604" name="楕円 603"/>
        <xdr:cNvSpPr/>
      </xdr:nvSpPr>
      <xdr:spPr>
        <a:xfrm>
          <a:off x="16268700" y="970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80540</xdr:rowOff>
    </xdr:from>
    <xdr:ext cx="534377" cy="259045"/>
    <xdr:sp macro="" textlink="">
      <xdr:nvSpPr>
        <xdr:cNvPr id="605" name="教育費該当値テキスト"/>
        <xdr:cNvSpPr txBox="1"/>
      </xdr:nvSpPr>
      <xdr:spPr>
        <a:xfrm>
          <a:off x="16370300" y="96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108857</xdr:rowOff>
    </xdr:from>
    <xdr:to>
      <xdr:col>81</xdr:col>
      <xdr:colOff>101600</xdr:colOff>
      <xdr:row>57</xdr:row>
      <xdr:rowOff>39007</xdr:rowOff>
    </xdr:to>
    <xdr:sp macro="" textlink="">
      <xdr:nvSpPr>
        <xdr:cNvPr id="606" name="楕円 605"/>
        <xdr:cNvSpPr/>
      </xdr:nvSpPr>
      <xdr:spPr>
        <a:xfrm>
          <a:off x="154305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30134</xdr:rowOff>
    </xdr:from>
    <xdr:ext cx="534377" cy="259045"/>
    <xdr:sp macro="" textlink="">
      <xdr:nvSpPr>
        <xdr:cNvPr id="607" name="テキスト ボックス 606"/>
        <xdr:cNvSpPr txBox="1"/>
      </xdr:nvSpPr>
      <xdr:spPr>
        <a:xfrm>
          <a:off x="15214111" y="980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138011</xdr:rowOff>
    </xdr:from>
    <xdr:to>
      <xdr:col>76</xdr:col>
      <xdr:colOff>165100</xdr:colOff>
      <xdr:row>57</xdr:row>
      <xdr:rowOff>68161</xdr:rowOff>
    </xdr:to>
    <xdr:sp macro="" textlink="">
      <xdr:nvSpPr>
        <xdr:cNvPr id="608" name="楕円 607"/>
        <xdr:cNvSpPr/>
      </xdr:nvSpPr>
      <xdr:spPr>
        <a:xfrm>
          <a:off x="14541500" y="97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59288</xdr:rowOff>
    </xdr:from>
    <xdr:ext cx="534377" cy="259045"/>
    <xdr:sp macro="" textlink="">
      <xdr:nvSpPr>
        <xdr:cNvPr id="609" name="テキスト ボックス 608"/>
        <xdr:cNvSpPr txBox="1"/>
      </xdr:nvSpPr>
      <xdr:spPr>
        <a:xfrm>
          <a:off x="14325111" y="98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637</xdr:rowOff>
    </xdr:from>
    <xdr:to>
      <xdr:col>72</xdr:col>
      <xdr:colOff>38100</xdr:colOff>
      <xdr:row>57</xdr:row>
      <xdr:rowOff>102237</xdr:rowOff>
    </xdr:to>
    <xdr:sp macro="" textlink="">
      <xdr:nvSpPr>
        <xdr:cNvPr id="610" name="楕円 609"/>
        <xdr:cNvSpPr/>
      </xdr:nvSpPr>
      <xdr:spPr>
        <a:xfrm>
          <a:off x="13652500" y="977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93364</xdr:rowOff>
    </xdr:from>
    <xdr:ext cx="534377" cy="259045"/>
    <xdr:sp macro="" textlink="">
      <xdr:nvSpPr>
        <xdr:cNvPr id="611" name="テキスト ボックス 610"/>
        <xdr:cNvSpPr txBox="1"/>
      </xdr:nvSpPr>
      <xdr:spPr>
        <a:xfrm>
          <a:off x="13436111" y="98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17005</xdr:rowOff>
    </xdr:from>
    <xdr:to>
      <xdr:col>67</xdr:col>
      <xdr:colOff>101600</xdr:colOff>
      <xdr:row>57</xdr:row>
      <xdr:rowOff>118605</xdr:rowOff>
    </xdr:to>
    <xdr:sp macro="" textlink="">
      <xdr:nvSpPr>
        <xdr:cNvPr id="612" name="楕円 611"/>
        <xdr:cNvSpPr/>
      </xdr:nvSpPr>
      <xdr:spPr>
        <a:xfrm>
          <a:off x="12763500" y="9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109732</xdr:rowOff>
    </xdr:from>
    <xdr:ext cx="534377" cy="259045"/>
    <xdr:sp macro="" textlink="">
      <xdr:nvSpPr>
        <xdr:cNvPr id="613" name="テキスト ボックス 612"/>
        <xdr:cNvSpPr txBox="1"/>
      </xdr:nvSpPr>
      <xdr:spPr>
        <a:xfrm>
          <a:off x="12547111" y="98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3" name="テキスト ボックス 63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39" name="直線コネクタ 638"/>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2"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3" name="直線コネクタ 642"/>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5"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6" name="フローチャート: 判断 645"/>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48" name="フローチャート: 判断 647"/>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49" name="テキスト ボックス 648"/>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0" name="直線コネクタ 64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1" name="フローチャート: 判断 650"/>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2" name="テキスト ボックス 651"/>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4" name="フローチャート: 判断 653"/>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5" name="テキスト ボックス 654"/>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6" name="フローチャート: 判断 655"/>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7" name="テキスト ボックス 656"/>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3" name="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5" name="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6" name="テキスト ボックス 66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7" name="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8" name="テキスト ボックス 66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9" name="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0" name="テキスト ボックス 66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1" name="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2" name="テキスト ボックス 67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698" name="直線コネクタ 697"/>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699"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0" name="直線コネクタ 699"/>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1"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2" name="直線コネクタ 701"/>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138257</xdr:rowOff>
    </xdr:from>
    <xdr:to>
      <xdr:col>85</xdr:col>
      <xdr:colOff>127000</xdr:colOff>
      <xdr:row>97</xdr:row>
      <xdr:rowOff>146287</xdr:rowOff>
    </xdr:to>
    <xdr:cxnSp macro="">
      <xdr:nvCxnSpPr>
        <xdr:cNvPr id="703" name="直線コネクタ 702"/>
        <xdr:cNvCxnSpPr/>
      </xdr:nvCxnSpPr>
      <xdr:spPr>
        <a:xfrm>
          <a:off x="15481300" y="16768907"/>
          <a:ext cx="8382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4"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5" name="フローチャート: 判断 704"/>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135412</xdr:rowOff>
    </xdr:from>
    <xdr:to>
      <xdr:col>81</xdr:col>
      <xdr:colOff>50800</xdr:colOff>
      <xdr:row>97</xdr:row>
      <xdr:rowOff>138257</xdr:rowOff>
    </xdr:to>
    <xdr:cxnSp macro="">
      <xdr:nvCxnSpPr>
        <xdr:cNvPr id="706" name="直線コネクタ 705"/>
        <xdr:cNvCxnSpPr/>
      </xdr:nvCxnSpPr>
      <xdr:spPr>
        <a:xfrm>
          <a:off x="14592300" y="16766062"/>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7" name="フローチャート: 判断 706"/>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08" name="テキスト ボックス 707"/>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135412</xdr:rowOff>
    </xdr:from>
    <xdr:to>
      <xdr:col>76</xdr:col>
      <xdr:colOff>114300</xdr:colOff>
      <xdr:row>97</xdr:row>
      <xdr:rowOff>139547</xdr:rowOff>
    </xdr:to>
    <xdr:cxnSp macro="">
      <xdr:nvCxnSpPr>
        <xdr:cNvPr id="709" name="直線コネクタ 708"/>
        <xdr:cNvCxnSpPr/>
      </xdr:nvCxnSpPr>
      <xdr:spPr>
        <a:xfrm flipV="1">
          <a:off x="13703300" y="16766062"/>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0" name="フローチャート: 判断 709"/>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1" name="テキスト ボックス 710"/>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124413</xdr:rowOff>
    </xdr:from>
    <xdr:to>
      <xdr:col>71</xdr:col>
      <xdr:colOff>177800</xdr:colOff>
      <xdr:row>97</xdr:row>
      <xdr:rowOff>139547</xdr:rowOff>
    </xdr:to>
    <xdr:cxnSp macro="">
      <xdr:nvCxnSpPr>
        <xdr:cNvPr id="712" name="直線コネクタ 711"/>
        <xdr:cNvCxnSpPr/>
      </xdr:nvCxnSpPr>
      <xdr:spPr>
        <a:xfrm>
          <a:off x="12814300" y="16755063"/>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3" name="フローチャート: 判断 712"/>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4" name="テキスト ボックス 713"/>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5" name="フローチャート: 判断 714"/>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6" name="テキスト ボックス 715"/>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95487</xdr:rowOff>
    </xdr:from>
    <xdr:to>
      <xdr:col>85</xdr:col>
      <xdr:colOff>177800</xdr:colOff>
      <xdr:row>98</xdr:row>
      <xdr:rowOff>25637</xdr:rowOff>
    </xdr:to>
    <xdr:sp macro="" textlink="">
      <xdr:nvSpPr>
        <xdr:cNvPr id="722" name="楕円 721"/>
        <xdr:cNvSpPr/>
      </xdr:nvSpPr>
      <xdr:spPr>
        <a:xfrm>
          <a:off x="16268700" y="167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118364</xdr:rowOff>
    </xdr:from>
    <xdr:ext cx="534377" cy="259045"/>
    <xdr:sp macro="" textlink="">
      <xdr:nvSpPr>
        <xdr:cNvPr id="723" name="公債費該当値テキスト"/>
        <xdr:cNvSpPr txBox="1"/>
      </xdr:nvSpPr>
      <xdr:spPr>
        <a:xfrm>
          <a:off x="16370300" y="165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87457</xdr:rowOff>
    </xdr:from>
    <xdr:to>
      <xdr:col>81</xdr:col>
      <xdr:colOff>101600</xdr:colOff>
      <xdr:row>98</xdr:row>
      <xdr:rowOff>17607</xdr:rowOff>
    </xdr:to>
    <xdr:sp macro="" textlink="">
      <xdr:nvSpPr>
        <xdr:cNvPr id="724" name="楕円 723"/>
        <xdr:cNvSpPr/>
      </xdr:nvSpPr>
      <xdr:spPr>
        <a:xfrm>
          <a:off x="15430500" y="167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34134</xdr:rowOff>
    </xdr:from>
    <xdr:ext cx="534377" cy="259045"/>
    <xdr:sp macro="" textlink="">
      <xdr:nvSpPr>
        <xdr:cNvPr id="725" name="テキスト ボックス 724"/>
        <xdr:cNvSpPr txBox="1"/>
      </xdr:nvSpPr>
      <xdr:spPr>
        <a:xfrm>
          <a:off x="15214111" y="1649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84612</xdr:rowOff>
    </xdr:from>
    <xdr:to>
      <xdr:col>76</xdr:col>
      <xdr:colOff>165100</xdr:colOff>
      <xdr:row>98</xdr:row>
      <xdr:rowOff>14762</xdr:rowOff>
    </xdr:to>
    <xdr:sp macro="" textlink="">
      <xdr:nvSpPr>
        <xdr:cNvPr id="726" name="楕円 725"/>
        <xdr:cNvSpPr/>
      </xdr:nvSpPr>
      <xdr:spPr>
        <a:xfrm>
          <a:off x="14541500" y="167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31289</xdr:rowOff>
    </xdr:from>
    <xdr:ext cx="534377" cy="259045"/>
    <xdr:sp macro="" textlink="">
      <xdr:nvSpPr>
        <xdr:cNvPr id="727" name="テキスト ボックス 726"/>
        <xdr:cNvSpPr txBox="1"/>
      </xdr:nvSpPr>
      <xdr:spPr>
        <a:xfrm>
          <a:off x="14325111" y="1649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88747</xdr:rowOff>
    </xdr:from>
    <xdr:to>
      <xdr:col>72</xdr:col>
      <xdr:colOff>38100</xdr:colOff>
      <xdr:row>98</xdr:row>
      <xdr:rowOff>18897</xdr:rowOff>
    </xdr:to>
    <xdr:sp macro="" textlink="">
      <xdr:nvSpPr>
        <xdr:cNvPr id="728" name="楕円 727"/>
        <xdr:cNvSpPr/>
      </xdr:nvSpPr>
      <xdr:spPr>
        <a:xfrm>
          <a:off x="13652500" y="1671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35424</xdr:rowOff>
    </xdr:from>
    <xdr:ext cx="534377" cy="259045"/>
    <xdr:sp macro="" textlink="">
      <xdr:nvSpPr>
        <xdr:cNvPr id="729" name="テキスト ボックス 728"/>
        <xdr:cNvSpPr txBox="1"/>
      </xdr:nvSpPr>
      <xdr:spPr>
        <a:xfrm>
          <a:off x="13436111" y="1649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73613</xdr:rowOff>
    </xdr:from>
    <xdr:to>
      <xdr:col>67</xdr:col>
      <xdr:colOff>101600</xdr:colOff>
      <xdr:row>98</xdr:row>
      <xdr:rowOff>3763</xdr:rowOff>
    </xdr:to>
    <xdr:sp macro="" textlink="">
      <xdr:nvSpPr>
        <xdr:cNvPr id="730" name="楕円 729"/>
        <xdr:cNvSpPr/>
      </xdr:nvSpPr>
      <xdr:spPr>
        <a:xfrm>
          <a:off x="12763500" y="1670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20290</xdr:rowOff>
    </xdr:from>
    <xdr:ext cx="534377" cy="259045"/>
    <xdr:sp macro="" textlink="">
      <xdr:nvSpPr>
        <xdr:cNvPr id="731" name="テキスト ボックス 730"/>
        <xdr:cNvSpPr txBox="1"/>
      </xdr:nvSpPr>
      <xdr:spPr>
        <a:xfrm>
          <a:off x="12547111" y="1647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1" name="テキスト ボックス 75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5" name="直線コネクタ 754"/>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6"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58"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59" name="直線コネクタ 758"/>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1"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2" name="フローチャート: 判断 761"/>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4" name="フローチャート: 判断 763"/>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5" name="テキスト ボックス 764"/>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7" name="フローチャート: 判断 766"/>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68" name="テキスト ボックス 767"/>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0" name="フローチャート: 判断 769"/>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1" name="テキスト ボックス 770"/>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2" name="フローチャート: 判断 771"/>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3" name="テキスト ボックス 772"/>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0"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2" name="テキスト ボックス 80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4" name="テキスト ボックス 80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6" name="テキスト ボックス 80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8" name="テキスト ボックス 80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0" name="テキスト ボックス 80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2" name="直線コネクタ 811"/>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3"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5"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6" name="直線コネクタ 815"/>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18"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19" name="フローチャート: 判断 818"/>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1" name="フローチャート: 判断 820"/>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2" name="テキスト ボックス 821"/>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4" name="フローチャート: 判断 823"/>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5" name="テキスト ボックス 824"/>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7" name="フローチャート: 判断 826"/>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28" name="テキスト ボックス 827"/>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29" name="フローチャート: 判断 828"/>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0" name="テキスト ボックス 829"/>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7"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9" name="テキスト ボックス 83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5" name="テキスト ボックス 84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年度以降定数の見直しを行っておらず、実額としては横ばいのものの、人口減少下においては一人当たりコストが上昇を続けているものである。</a:t>
          </a:r>
        </a:p>
        <a:p>
          <a:r>
            <a:rPr kumimoji="1" lang="ja-JP" altLang="en-US" sz="1300">
              <a:latin typeface="ＭＳ Ｐゴシック" panose="020B0600070205080204" pitchFamily="50" charset="-128"/>
              <a:ea typeface="ＭＳ Ｐゴシック" panose="020B0600070205080204" pitchFamily="50" charset="-128"/>
            </a:rPr>
            <a:t>・民生費については、生活保護受給者数が多いことや老人福祉施設の運営等により扶助費が類似団体より高い水準にあるほか、国民健康保険事業会計等への繰出金が多額であることが主な要因である。</a:t>
          </a:r>
        </a:p>
        <a:p>
          <a:r>
            <a:rPr kumimoji="1" lang="ja-JP" altLang="en-US" sz="1300">
              <a:latin typeface="ＭＳ Ｐゴシック" panose="020B0600070205080204" pitchFamily="50" charset="-128"/>
              <a:ea typeface="ＭＳ Ｐゴシック" panose="020B0600070205080204" pitchFamily="50" charset="-128"/>
            </a:rPr>
            <a:t>・労働費については、平成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年度に解散した第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セクターへの貸付金の減により経費が減少しているが、他の貸付事業により類似団体より高い水準となっている。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・農林費については、市の基幹産業が農業であり、継続的に農地等の整備を行っているため類似団体より高い水準となっている。また令和元年度の増嵩については、大豆乾燥調製貯蔵施設建設に対する補助</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百万円が主な要因である。</a:t>
          </a:r>
        </a:p>
        <a:p>
          <a:r>
            <a:rPr kumimoji="1" lang="ja-JP" altLang="en-US" sz="1300">
              <a:latin typeface="ＭＳ Ｐゴシック" panose="020B0600070205080204" pitchFamily="50" charset="-128"/>
              <a:ea typeface="ＭＳ Ｐゴシック" panose="020B0600070205080204" pitchFamily="50" charset="-128"/>
            </a:rPr>
            <a:t>・商工費については、中小企業等や第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セクターへの貸付金により類似団体より高い水準となっているが、年度内に返済されているため財政運営に影響のないものである。</a:t>
          </a:r>
        </a:p>
        <a:p>
          <a:r>
            <a:rPr kumimoji="1" lang="ja-JP" altLang="en-US" sz="1300">
              <a:latin typeface="ＭＳ Ｐゴシック" panose="020B0600070205080204" pitchFamily="50" charset="-128"/>
              <a:ea typeface="ＭＳ Ｐゴシック" panose="020B0600070205080204" pitchFamily="50" charset="-128"/>
            </a:rPr>
            <a:t>・土木費については、除排雪経費が多額なほか下水道会計への繰出金により類似団体より高い水準となっている。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年度には記録的な大雪により除排雪経費の増嵩により、実質収支が大幅減、実質単年度収支はマイナスとなったが、平成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年度以降は回復している。豪雪地帯である本市は、大雪に伴い除排雪経費が数億円単位で増嵩し収支に大きく影響することから財政調整基金の確保が重要である。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年度に策定した病院事業会計の経営健全化計画の着実な推進により、平成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年度から連結実質赤字が解消された。また、上記計画及び自主財政健全化計画に基づき、平成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年度には病院事業会計における資金不足額も解消されたところである。引き続き、普通会計及び他会計の健全な財政運営に努めていく。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の景気対策に呼応して行った建設事業や下水道整備に係る多額の地方債を発行したことにより元利償還金等は高い水準となっているが、普通建設事業の重点化と交付税算入率の高い地方債を重視した発行方針により、元利償還金等は減少しつつも算入公債費等は横ばいを維持し、実質公債費比率の分子は減少している。引き続きこの方針を維持しながら比率の低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満期一括償還地方債残高はないため、当該地方債の償還の財源のための減債基金への積み立てもない。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の景気対策に呼応して行った建設事業や下水道整備に係る多額の地方債を発行したことにより、一般会計地方債残高、公営企業債残高が高く、将来負担額が高い水準となっているが、普通建設事業の重点化と基準財政需要額算入率（＝交付税算入率）の高い地方債を重視した発行方針により、将来負担比率の分子は減少が続いている。引き続きこの方針を維持しながら比率の低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・その他特定目的基金については、過疎地域自立促進事業債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百万円を積み立てた一方、各事業の財源として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百万円の贈となった。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・現下の厳しい財政状況と併せ、行政サービスの維持及び設置目的の推進を図る観点から、その他特定目的基金については積極的に活用する方向性としている。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・福祉基金：高齢化社会に対応した在宅福祉の向上、健康づくり、生きがいづくり等地域福祉の推進及びその他福祉の増進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・青少年育成基金：本市の青少年の健全育成並びに教育、文化及びスポーツ活動を支援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・農業振興基金：本市における農業後継者及び生産組織の育成等農業の振興を図る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百万円を積み立てた一方、各事業の財源として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・寄附金を財源として積み立てたその他特定目的基金については、寄附者の意向を踏まえ次年度以降の事業に積極的に活用していくこととしている。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人口減少等を背景とした市税や地方交付税等の減少等により収支不足額が増加し、財政調整基金からの繰入により収支均衡を図る事態も想定されるものの、大雪など災害への備えとして、対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となっている現状の規模を最低限維持していくことを目標としている。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・預金等利子の増。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・現状、取崩しの予定はない。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15592364</v>
      </c>
      <c r="BO4" s="393"/>
      <c r="BP4" s="393"/>
      <c r="BQ4" s="393"/>
      <c r="BR4" s="393"/>
      <c r="BS4" s="393"/>
      <c r="BT4" s="393"/>
      <c r="BU4" s="394"/>
      <c r="BV4" s="392">
        <v>14938251</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2.4</v>
      </c>
      <c r="CU4" s="399"/>
      <c r="CV4" s="399"/>
      <c r="CW4" s="399"/>
      <c r="CX4" s="399"/>
      <c r="CY4" s="399"/>
      <c r="CZ4" s="399"/>
      <c r="DA4" s="400"/>
      <c r="DB4" s="398">
        <v>1.1000000000000001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15389855</v>
      </c>
      <c r="BO5" s="430"/>
      <c r="BP5" s="430"/>
      <c r="BQ5" s="430"/>
      <c r="BR5" s="430"/>
      <c r="BS5" s="430"/>
      <c r="BT5" s="430"/>
      <c r="BU5" s="431"/>
      <c r="BV5" s="429">
        <v>14838975</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101.1</v>
      </c>
      <c r="CU5" s="427"/>
      <c r="CV5" s="427"/>
      <c r="CW5" s="427"/>
      <c r="CX5" s="427"/>
      <c r="CY5" s="427"/>
      <c r="CZ5" s="427"/>
      <c r="DA5" s="428"/>
      <c r="DB5" s="426">
        <v>101.8</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202509</v>
      </c>
      <c r="BO6" s="430"/>
      <c r="BP6" s="430"/>
      <c r="BQ6" s="430"/>
      <c r="BR6" s="430"/>
      <c r="BS6" s="430"/>
      <c r="BT6" s="430"/>
      <c r="BU6" s="431"/>
      <c r="BV6" s="429">
        <v>99276</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104.5</v>
      </c>
      <c r="CU6" s="467"/>
      <c r="CV6" s="467"/>
      <c r="CW6" s="467"/>
      <c r="CX6" s="467"/>
      <c r="CY6" s="467"/>
      <c r="CZ6" s="467"/>
      <c r="DA6" s="468"/>
      <c r="DB6" s="466">
        <v>106.2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81</v>
      </c>
      <c r="BO7" s="430"/>
      <c r="BP7" s="430"/>
      <c r="BQ7" s="430"/>
      <c r="BR7" s="430"/>
      <c r="BS7" s="430"/>
      <c r="BT7" s="430"/>
      <c r="BU7" s="431"/>
      <c r="BV7" s="429">
        <v>6773</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8477083</v>
      </c>
      <c r="CU7" s="430"/>
      <c r="CV7" s="430"/>
      <c r="CW7" s="430"/>
      <c r="CX7" s="430"/>
      <c r="CY7" s="430"/>
      <c r="CZ7" s="430"/>
      <c r="DA7" s="431"/>
      <c r="DB7" s="429">
        <v>8560050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202428</v>
      </c>
      <c r="BO8" s="430"/>
      <c r="BP8" s="430"/>
      <c r="BQ8" s="430"/>
      <c r="BR8" s="430"/>
      <c r="BS8" s="430"/>
      <c r="BT8" s="430"/>
      <c r="BU8" s="431"/>
      <c r="BV8" s="429">
        <v>92503</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0.27</v>
      </c>
      <c r="CU8" s="470"/>
      <c r="CV8" s="470"/>
      <c r="CW8" s="470"/>
      <c r="CX8" s="470"/>
      <c r="CY8" s="470"/>
      <c r="CZ8" s="470"/>
      <c r="DA8" s="471"/>
      <c r="DB8" s="469">
        <v>0.27</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23035</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101</v>
      </c>
      <c r="AV9" s="462"/>
      <c r="AW9" s="462"/>
      <c r="AX9" s="462"/>
      <c r="AY9" s="463" t="s">
        <v>116</v>
      </c>
      <c r="AZ9" s="464"/>
      <c r="BA9" s="464"/>
      <c r="BB9" s="464"/>
      <c r="BC9" s="464"/>
      <c r="BD9" s="464"/>
      <c r="BE9" s="464"/>
      <c r="BF9" s="464"/>
      <c r="BG9" s="464"/>
      <c r="BH9" s="464"/>
      <c r="BI9" s="464"/>
      <c r="BJ9" s="464"/>
      <c r="BK9" s="464"/>
      <c r="BL9" s="464"/>
      <c r="BM9" s="465"/>
      <c r="BN9" s="429">
        <v>109925</v>
      </c>
      <c r="BO9" s="430"/>
      <c r="BP9" s="430"/>
      <c r="BQ9" s="430"/>
      <c r="BR9" s="430"/>
      <c r="BS9" s="430"/>
      <c r="BT9" s="430"/>
      <c r="BU9" s="431"/>
      <c r="BV9" s="429">
        <v>83845</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17.8</v>
      </c>
      <c r="CU9" s="427"/>
      <c r="CV9" s="427"/>
      <c r="CW9" s="427"/>
      <c r="CX9" s="427"/>
      <c r="CY9" s="427"/>
      <c r="CZ9" s="427"/>
      <c r="DA9" s="428"/>
      <c r="DB9" s="426">
        <v>18.600000000000001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26034</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47433</v>
      </c>
      <c r="BO10" s="430"/>
      <c r="BP10" s="430"/>
      <c r="BQ10" s="430"/>
      <c r="BR10" s="430"/>
      <c r="BS10" s="430"/>
      <c r="BT10" s="430"/>
      <c r="BU10" s="431"/>
      <c r="BV10" s="429">
        <v>5239</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21058</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140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141</v>
      </c>
      <c r="N13" s="521"/>
      <c r="O13" s="521"/>
      <c r="P13" s="521"/>
      <c r="Q13" s="522"/>
      <c r="R13" s="513">
        <v>21001</v>
      </c>
      <c r="S13" s="514"/>
      <c r="T13" s="514"/>
      <c r="U13" s="514"/>
      <c r="V13" s="515"/>
      <c r="W13" s="445" t="s">
        <v>142</v>
      </c>
      <c r="X13" s="446"/>
      <c r="Y13" s="446"/>
      <c r="Z13" s="446"/>
      <c r="AA13" s="446"/>
      <c r="AB13" s="436"/>
      <c r="AC13" s="480">
        <v>1436</v>
      </c>
      <c r="AD13" s="481"/>
      <c r="AE13" s="481"/>
      <c r="AF13" s="481"/>
      <c r="AG13" s="523"/>
      <c r="AH13" s="480">
        <v>1601</v>
      </c>
      <c r="AI13" s="481"/>
      <c r="AJ13" s="481"/>
      <c r="AK13" s="481"/>
      <c r="AL13" s="482"/>
      <c r="AM13" s="458" t="s">
        <v>143</v>
      </c>
      <c r="AN13" s="459"/>
      <c r="AO13" s="459"/>
      <c r="AP13" s="459"/>
      <c r="AQ13" s="459"/>
      <c r="AR13" s="459"/>
      <c r="AS13" s="459"/>
      <c r="AT13" s="460"/>
      <c r="AU13" s="461" t="s">
        <v>144</v>
      </c>
      <c r="AV13" s="462"/>
      <c r="AW13" s="462"/>
      <c r="AX13" s="462"/>
      <c r="AY13" s="463" t="s">
        <v>145</v>
      </c>
      <c r="AZ13" s="464"/>
      <c r="BA13" s="464"/>
      <c r="BB13" s="464"/>
      <c r="BC13" s="464"/>
      <c r="BD13" s="464"/>
      <c r="BE13" s="464"/>
      <c r="BF13" s="464"/>
      <c r="BG13" s="464"/>
      <c r="BH13" s="464"/>
      <c r="BI13" s="464"/>
      <c r="BJ13" s="464"/>
      <c r="BK13" s="464"/>
      <c r="BL13" s="464"/>
      <c r="BM13" s="465"/>
      <c r="BN13" s="429">
        <v>157358</v>
      </c>
      <c r="BO13" s="430"/>
      <c r="BP13" s="430"/>
      <c r="BQ13" s="430"/>
      <c r="BR13" s="430"/>
      <c r="BS13" s="430"/>
      <c r="BT13" s="430"/>
      <c r="BU13" s="431"/>
      <c r="BV13" s="429">
        <v>89084</v>
      </c>
      <c r="BW13" s="430"/>
      <c r="BX13" s="430"/>
      <c r="BY13" s="430"/>
      <c r="BZ13" s="430"/>
      <c r="CA13" s="430"/>
      <c r="CB13" s="430"/>
      <c r="CC13" s="431"/>
      <c r="CD13" s="432" t="s">
        <v>146</v>
      </c>
      <c r="CE13" s="433"/>
      <c r="CF13" s="433"/>
      <c r="CG13" s="433"/>
      <c r="CH13" s="433"/>
      <c r="CI13" s="433"/>
      <c r="CJ13" s="433"/>
      <c r="CK13" s="433"/>
      <c r="CL13" s="433"/>
      <c r="CM13" s="433"/>
      <c r="CN13" s="433"/>
      <c r="CO13" s="433"/>
      <c r="CP13" s="433"/>
      <c r="CQ13" s="433"/>
      <c r="CR13" s="433"/>
      <c r="CS13" s="434"/>
      <c r="CT13" s="426">
        <v>13.2</v>
      </c>
      <c r="CU13" s="427"/>
      <c r="CV13" s="427"/>
      <c r="CW13" s="427"/>
      <c r="CX13" s="427"/>
      <c r="CY13" s="427"/>
      <c r="CZ13" s="427"/>
      <c r="DA13" s="428"/>
      <c r="DB13" s="426">
        <v>13.7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147</v>
      </c>
      <c r="M14" s="511"/>
      <c r="N14" s="511"/>
      <c r="O14" s="511"/>
      <c r="P14" s="511"/>
      <c r="Q14" s="512"/>
      <c r="R14" s="513">
        <v>21602</v>
      </c>
      <c r="S14" s="514"/>
      <c r="T14" s="514"/>
      <c r="U14" s="514"/>
      <c r="V14" s="515"/>
      <c r="W14" s="419"/>
      <c r="X14" s="420"/>
      <c r="Y14" s="420"/>
      <c r="Z14" s="420"/>
      <c r="AA14" s="420"/>
      <c r="AB14" s="409"/>
      <c r="AC14" s="516">
        <v>14.6</v>
      </c>
      <c r="AD14" s="517"/>
      <c r="AE14" s="517"/>
      <c r="AF14" s="517"/>
      <c r="AG14" s="518"/>
      <c r="AH14" s="516">
        <v>14.9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148</v>
      </c>
      <c r="CE14" s="525"/>
      <c r="CF14" s="525"/>
      <c r="CG14" s="525"/>
      <c r="CH14" s="525"/>
      <c r="CI14" s="525"/>
      <c r="CJ14" s="525"/>
      <c r="CK14" s="525"/>
      <c r="CL14" s="525"/>
      <c r="CM14" s="525"/>
      <c r="CN14" s="525"/>
      <c r="CO14" s="525"/>
      <c r="CP14" s="525"/>
      <c r="CQ14" s="525"/>
      <c r="CR14" s="525"/>
      <c r="CS14" s="526"/>
      <c r="CT14" s="527">
        <v>125.6</v>
      </c>
      <c r="CU14" s="528"/>
      <c r="CV14" s="528"/>
      <c r="CW14" s="528"/>
      <c r="CX14" s="528"/>
      <c r="CY14" s="528"/>
      <c r="CZ14" s="528"/>
      <c r="DA14" s="529"/>
      <c r="DB14" s="527">
        <v>135.9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149</v>
      </c>
      <c r="N15" s="521"/>
      <c r="O15" s="521"/>
      <c r="P15" s="521"/>
      <c r="Q15" s="522"/>
      <c r="R15" s="513">
        <v>21552</v>
      </c>
      <c r="S15" s="514"/>
      <c r="T15" s="514"/>
      <c r="U15" s="514"/>
      <c r="V15" s="515"/>
      <c r="W15" s="445" t="s">
        <v>150</v>
      </c>
      <c r="X15" s="446"/>
      <c r="Y15" s="446"/>
      <c r="Z15" s="446"/>
      <c r="AA15" s="446"/>
      <c r="AB15" s="436"/>
      <c r="AC15" s="480">
        <v>2097</v>
      </c>
      <c r="AD15" s="481"/>
      <c r="AE15" s="481"/>
      <c r="AF15" s="481"/>
      <c r="AG15" s="523"/>
      <c r="AH15" s="480">
        <v>2328</v>
      </c>
      <c r="AI15" s="481"/>
      <c r="AJ15" s="481"/>
      <c r="AK15" s="481"/>
      <c r="AL15" s="482"/>
      <c r="AM15" s="458"/>
      <c r="AN15" s="459"/>
      <c r="AO15" s="459"/>
      <c r="AP15" s="459"/>
      <c r="AQ15" s="459"/>
      <c r="AR15" s="459"/>
      <c r="AS15" s="459"/>
      <c r="AT15" s="460"/>
      <c r="AU15" s="461"/>
      <c r="AV15" s="462"/>
      <c r="AW15" s="462"/>
      <c r="AX15" s="462"/>
      <c r="AY15" s="389" t="s">
        <v>151</v>
      </c>
      <c r="AZ15" s="390"/>
      <c r="BA15" s="390"/>
      <c r="BB15" s="390"/>
      <c r="BC15" s="390"/>
      <c r="BD15" s="390"/>
      <c r="BE15" s="390"/>
      <c r="BF15" s="390"/>
      <c r="BG15" s="390"/>
      <c r="BH15" s="390"/>
      <c r="BI15" s="390"/>
      <c r="BJ15" s="390"/>
      <c r="BK15" s="390"/>
      <c r="BL15" s="390"/>
      <c r="BM15" s="391"/>
      <c r="BN15" s="392">
        <v>2060395</v>
      </c>
      <c r="BO15" s="393"/>
      <c r="BP15" s="393"/>
      <c r="BQ15" s="393"/>
      <c r="BR15" s="393"/>
      <c r="BS15" s="393"/>
      <c r="BT15" s="393"/>
      <c r="BU15" s="394"/>
      <c r="BV15" s="392">
        <v>2055174</v>
      </c>
      <c r="BW15" s="393"/>
      <c r="BX15" s="393"/>
      <c r="BY15" s="393"/>
      <c r="BZ15" s="393"/>
      <c r="CA15" s="393"/>
      <c r="CB15" s="393"/>
      <c r="CC15" s="394"/>
      <c r="CD15" s="530" t="s">
        <v>152</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153</v>
      </c>
      <c r="M16" s="541"/>
      <c r="N16" s="541"/>
      <c r="O16" s="541"/>
      <c r="P16" s="541"/>
      <c r="Q16" s="542"/>
      <c r="R16" s="533" t="s">
        <v>154</v>
      </c>
      <c r="S16" s="534"/>
      <c r="T16" s="534"/>
      <c r="U16" s="534"/>
      <c r="V16" s="535"/>
      <c r="W16" s="419"/>
      <c r="X16" s="420"/>
      <c r="Y16" s="420"/>
      <c r="Z16" s="420"/>
      <c r="AA16" s="420"/>
      <c r="AB16" s="409"/>
      <c r="AC16" s="516">
        <v>21.4</v>
      </c>
      <c r="AD16" s="517"/>
      <c r="AE16" s="517"/>
      <c r="AF16" s="517"/>
      <c r="AG16" s="518"/>
      <c r="AH16" s="516">
        <v>21.7</v>
      </c>
      <c r="AI16" s="517"/>
      <c r="AJ16" s="517"/>
      <c r="AK16" s="517"/>
      <c r="AL16" s="519"/>
      <c r="AM16" s="458"/>
      <c r="AN16" s="459"/>
      <c r="AO16" s="459"/>
      <c r="AP16" s="459"/>
      <c r="AQ16" s="459"/>
      <c r="AR16" s="459"/>
      <c r="AS16" s="459"/>
      <c r="AT16" s="460"/>
      <c r="AU16" s="461"/>
      <c r="AV16" s="462"/>
      <c r="AW16" s="462"/>
      <c r="AX16" s="462"/>
      <c r="AY16" s="463" t="s">
        <v>155</v>
      </c>
      <c r="AZ16" s="464"/>
      <c r="BA16" s="464"/>
      <c r="BB16" s="464"/>
      <c r="BC16" s="464"/>
      <c r="BD16" s="464"/>
      <c r="BE16" s="464"/>
      <c r="BF16" s="464"/>
      <c r="BG16" s="464"/>
      <c r="BH16" s="464"/>
      <c r="BI16" s="464"/>
      <c r="BJ16" s="464"/>
      <c r="BK16" s="464"/>
      <c r="BL16" s="464"/>
      <c r="BM16" s="465"/>
      <c r="BN16" s="429">
        <v>7664329</v>
      </c>
      <c r="BO16" s="430"/>
      <c r="BP16" s="430"/>
      <c r="BQ16" s="430"/>
      <c r="BR16" s="430"/>
      <c r="BS16" s="430"/>
      <c r="BT16" s="430"/>
      <c r="BU16" s="431"/>
      <c r="BV16" s="429">
        <v>7690359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156</v>
      </c>
      <c r="N17" s="537"/>
      <c r="O17" s="537"/>
      <c r="P17" s="537"/>
      <c r="Q17" s="538"/>
      <c r="R17" s="533" t="s">
        <v>157</v>
      </c>
      <c r="S17" s="534"/>
      <c r="T17" s="534"/>
      <c r="U17" s="534"/>
      <c r="V17" s="535"/>
      <c r="W17" s="445" t="s">
        <v>158</v>
      </c>
      <c r="X17" s="446"/>
      <c r="Y17" s="446"/>
      <c r="Z17" s="446"/>
      <c r="AA17" s="446"/>
      <c r="AB17" s="436"/>
      <c r="AC17" s="480">
        <v>6276</v>
      </c>
      <c r="AD17" s="481"/>
      <c r="AE17" s="481"/>
      <c r="AF17" s="481"/>
      <c r="AG17" s="523"/>
      <c r="AH17" s="480">
        <v>6781</v>
      </c>
      <c r="AI17" s="481"/>
      <c r="AJ17" s="481"/>
      <c r="AK17" s="481"/>
      <c r="AL17" s="482"/>
      <c r="AM17" s="458"/>
      <c r="AN17" s="459"/>
      <c r="AO17" s="459"/>
      <c r="AP17" s="459"/>
      <c r="AQ17" s="459"/>
      <c r="AR17" s="459"/>
      <c r="AS17" s="459"/>
      <c r="AT17" s="460"/>
      <c r="AU17" s="461"/>
      <c r="AV17" s="462"/>
      <c r="AW17" s="462"/>
      <c r="AX17" s="462"/>
      <c r="AY17" s="463" t="s">
        <v>159</v>
      </c>
      <c r="AZ17" s="464"/>
      <c r="BA17" s="464"/>
      <c r="BB17" s="464"/>
      <c r="BC17" s="464"/>
      <c r="BD17" s="464"/>
      <c r="BE17" s="464"/>
      <c r="BF17" s="464"/>
      <c r="BG17" s="464"/>
      <c r="BH17" s="464"/>
      <c r="BI17" s="464"/>
      <c r="BJ17" s="464"/>
      <c r="BK17" s="464"/>
      <c r="BL17" s="464"/>
      <c r="BM17" s="465"/>
      <c r="BN17" s="429">
        <v>2579738</v>
      </c>
      <c r="BO17" s="430"/>
      <c r="BP17" s="430"/>
      <c r="BQ17" s="430"/>
      <c r="BR17" s="430"/>
      <c r="BS17" s="430"/>
      <c r="BT17" s="430"/>
      <c r="BU17" s="431"/>
      <c r="BV17" s="429">
        <v>2561946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160</v>
      </c>
      <c r="C18" s="472"/>
      <c r="D18" s="472"/>
      <c r="E18" s="544"/>
      <c r="F18" s="544"/>
      <c r="G18" s="544"/>
      <c r="H18" s="544"/>
      <c r="I18" s="544"/>
      <c r="J18" s="544"/>
      <c r="K18" s="544"/>
      <c r="L18" s="545">
        <v>277.69</v>
      </c>
      <c r="M18" s="545"/>
      <c r="N18" s="545"/>
      <c r="O18" s="545"/>
      <c r="P18" s="545"/>
      <c r="Q18" s="545"/>
      <c r="R18" s="546"/>
      <c r="S18" s="546"/>
      <c r="T18" s="546"/>
      <c r="U18" s="546"/>
      <c r="V18" s="547"/>
      <c r="W18" s="447"/>
      <c r="X18" s="448"/>
      <c r="Y18" s="448"/>
      <c r="Z18" s="448"/>
      <c r="AA18" s="448"/>
      <c r="AB18" s="439"/>
      <c r="AC18" s="548">
        <v>64</v>
      </c>
      <c r="AD18" s="549"/>
      <c r="AE18" s="549"/>
      <c r="AF18" s="549"/>
      <c r="AG18" s="550"/>
      <c r="AH18" s="548">
        <v>63.3</v>
      </c>
      <c r="AI18" s="549"/>
      <c r="AJ18" s="549"/>
      <c r="AK18" s="549"/>
      <c r="AL18" s="551"/>
      <c r="AM18" s="458"/>
      <c r="AN18" s="459"/>
      <c r="AO18" s="459"/>
      <c r="AP18" s="459"/>
      <c r="AQ18" s="459"/>
      <c r="AR18" s="459"/>
      <c r="AS18" s="459"/>
      <c r="AT18" s="460"/>
      <c r="AU18" s="461"/>
      <c r="AV18" s="462"/>
      <c r="AW18" s="462"/>
      <c r="AX18" s="462"/>
      <c r="AY18" s="463" t="s">
        <v>161</v>
      </c>
      <c r="AZ18" s="464"/>
      <c r="BA18" s="464"/>
      <c r="BB18" s="464"/>
      <c r="BC18" s="464"/>
      <c r="BD18" s="464"/>
      <c r="BE18" s="464"/>
      <c r="BF18" s="464"/>
      <c r="BG18" s="464"/>
      <c r="BH18" s="464"/>
      <c r="BI18" s="464"/>
      <c r="BJ18" s="464"/>
      <c r="BK18" s="464"/>
      <c r="BL18" s="464"/>
      <c r="BM18" s="465"/>
      <c r="BN18" s="429">
        <v>8665942</v>
      </c>
      <c r="BO18" s="430"/>
      <c r="BP18" s="430"/>
      <c r="BQ18" s="430"/>
      <c r="BR18" s="430"/>
      <c r="BS18" s="430"/>
      <c r="BT18" s="430"/>
      <c r="BU18" s="431"/>
      <c r="BV18" s="429">
        <v>8858494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162</v>
      </c>
      <c r="C19" s="472"/>
      <c r="D19" s="472"/>
      <c r="E19" s="544"/>
      <c r="F19" s="544"/>
      <c r="G19" s="544"/>
      <c r="H19" s="544"/>
      <c r="I19" s="544"/>
      <c r="J19" s="544"/>
      <c r="K19" s="544"/>
      <c r="L19" s="552">
        <v>83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163</v>
      </c>
      <c r="AZ19" s="464"/>
      <c r="BA19" s="464"/>
      <c r="BB19" s="464"/>
      <c r="BC19" s="464"/>
      <c r="BD19" s="464"/>
      <c r="BE19" s="464"/>
      <c r="BF19" s="464"/>
      <c r="BG19" s="464"/>
      <c r="BH19" s="464"/>
      <c r="BI19" s="464"/>
      <c r="BJ19" s="464"/>
      <c r="BK19" s="464"/>
      <c r="BL19" s="464"/>
      <c r="BM19" s="465"/>
      <c r="BN19" s="429">
        <v>9981205</v>
      </c>
      <c r="BO19" s="430"/>
      <c r="BP19" s="430"/>
      <c r="BQ19" s="430"/>
      <c r="BR19" s="430"/>
      <c r="BS19" s="430"/>
      <c r="BT19" s="430"/>
      <c r="BU19" s="431"/>
      <c r="BV19" s="429">
        <v>10097626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164</v>
      </c>
      <c r="C20" s="472"/>
      <c r="D20" s="472"/>
      <c r="E20" s="544"/>
      <c r="F20" s="544"/>
      <c r="G20" s="544"/>
      <c r="H20" s="544"/>
      <c r="I20" s="544"/>
      <c r="J20" s="544"/>
      <c r="K20" s="544"/>
      <c r="L20" s="552">
        <v>10173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165</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166</v>
      </c>
      <c r="C22" s="567"/>
      <c r="D22" s="568"/>
      <c r="E22" s="441" t="s">
        <v>1</v>
      </c>
      <c r="F22" s="446"/>
      <c r="G22" s="446"/>
      <c r="H22" s="446"/>
      <c r="I22" s="446"/>
      <c r="J22" s="446"/>
      <c r="K22" s="436"/>
      <c r="L22" s="441" t="s">
        <v>167</v>
      </c>
      <c r="M22" s="446"/>
      <c r="N22" s="446"/>
      <c r="O22" s="446"/>
      <c r="P22" s="436"/>
      <c r="Q22" s="575" t="s">
        <v>168</v>
      </c>
      <c r="R22" s="576"/>
      <c r="S22" s="576"/>
      <c r="T22" s="576"/>
      <c r="U22" s="576"/>
      <c r="V22" s="577"/>
      <c r="W22" s="581" t="s">
        <v>169</v>
      </c>
      <c r="X22" s="567"/>
      <c r="Y22" s="568"/>
      <c r="Z22" s="441" t="s">
        <v>1</v>
      </c>
      <c r="AA22" s="446"/>
      <c r="AB22" s="446"/>
      <c r="AC22" s="446"/>
      <c r="AD22" s="446"/>
      <c r="AE22" s="446"/>
      <c r="AF22" s="446"/>
      <c r="AG22" s="436"/>
      <c r="AH22" s="592" t="s">
        <v>170</v>
      </c>
      <c r="AI22" s="446"/>
      <c r="AJ22" s="446"/>
      <c r="AK22" s="446"/>
      <c r="AL22" s="436"/>
      <c r="AM22" s="592" t="s">
        <v>171</v>
      </c>
      <c r="AN22" s="593"/>
      <c r="AO22" s="593"/>
      <c r="AP22" s="593"/>
      <c r="AQ22" s="593"/>
      <c r="AR22" s="594"/>
      <c r="AS22" s="575" t="s">
        <v>168</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172</v>
      </c>
      <c r="AZ23" s="390"/>
      <c r="BA23" s="390"/>
      <c r="BB23" s="390"/>
      <c r="BC23" s="390"/>
      <c r="BD23" s="390"/>
      <c r="BE23" s="390"/>
      <c r="BF23" s="390"/>
      <c r="BG23" s="390"/>
      <c r="BH23" s="390"/>
      <c r="BI23" s="390"/>
      <c r="BJ23" s="390"/>
      <c r="BK23" s="390"/>
      <c r="BL23" s="390"/>
      <c r="BM23" s="391"/>
      <c r="BN23" s="429">
        <v>15271153</v>
      </c>
      <c r="BO23" s="430"/>
      <c r="BP23" s="430"/>
      <c r="BQ23" s="430"/>
      <c r="BR23" s="430"/>
      <c r="BS23" s="430"/>
      <c r="BT23" s="430"/>
      <c r="BU23" s="431"/>
      <c r="BV23" s="429">
        <v>15983529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173</v>
      </c>
      <c r="F24" s="459"/>
      <c r="G24" s="459"/>
      <c r="H24" s="459"/>
      <c r="I24" s="459"/>
      <c r="J24" s="459"/>
      <c r="K24" s="460"/>
      <c r="L24" s="480">
        <v>1</v>
      </c>
      <c r="M24" s="481"/>
      <c r="N24" s="481"/>
      <c r="O24" s="481"/>
      <c r="P24" s="523"/>
      <c r="Q24" s="480">
        <v>6520</v>
      </c>
      <c r="R24" s="481"/>
      <c r="S24" s="481"/>
      <c r="T24" s="481"/>
      <c r="U24" s="481"/>
      <c r="V24" s="523"/>
      <c r="W24" s="582"/>
      <c r="X24" s="570"/>
      <c r="Y24" s="571"/>
      <c r="Z24" s="479" t="s">
        <v>174</v>
      </c>
      <c r="AA24" s="459"/>
      <c r="AB24" s="459"/>
      <c r="AC24" s="459"/>
      <c r="AD24" s="459"/>
      <c r="AE24" s="459"/>
      <c r="AF24" s="459"/>
      <c r="AG24" s="460"/>
      <c r="AH24" s="480">
        <v>278</v>
      </c>
      <c r="AI24" s="481"/>
      <c r="AJ24" s="481"/>
      <c r="AK24" s="481"/>
      <c r="AL24" s="523"/>
      <c r="AM24" s="480">
        <v>860410</v>
      </c>
      <c r="AN24" s="481"/>
      <c r="AO24" s="481"/>
      <c r="AP24" s="481"/>
      <c r="AQ24" s="481"/>
      <c r="AR24" s="523"/>
      <c r="AS24" s="480">
        <v>3095</v>
      </c>
      <c r="AT24" s="481"/>
      <c r="AU24" s="481"/>
      <c r="AV24" s="481"/>
      <c r="AW24" s="481"/>
      <c r="AX24" s="482"/>
      <c r="AY24" s="600" t="s">
        <v>175</v>
      </c>
      <c r="AZ24" s="601"/>
      <c r="BA24" s="601"/>
      <c r="BB24" s="601"/>
      <c r="BC24" s="601"/>
      <c r="BD24" s="601"/>
      <c r="BE24" s="601"/>
      <c r="BF24" s="601"/>
      <c r="BG24" s="601"/>
      <c r="BH24" s="601"/>
      <c r="BI24" s="601"/>
      <c r="BJ24" s="601"/>
      <c r="BK24" s="601"/>
      <c r="BL24" s="601"/>
      <c r="BM24" s="602"/>
      <c r="BN24" s="429">
        <v>8538208</v>
      </c>
      <c r="BO24" s="430"/>
      <c r="BP24" s="430"/>
      <c r="BQ24" s="430"/>
      <c r="BR24" s="430"/>
      <c r="BS24" s="430"/>
      <c r="BT24" s="430"/>
      <c r="BU24" s="431"/>
      <c r="BV24" s="429">
        <v>8708936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176</v>
      </c>
      <c r="F25" s="459"/>
      <c r="G25" s="459"/>
      <c r="H25" s="459"/>
      <c r="I25" s="459"/>
      <c r="J25" s="459"/>
      <c r="K25" s="460"/>
      <c r="L25" s="480">
        <v>1</v>
      </c>
      <c r="M25" s="481"/>
      <c r="N25" s="481"/>
      <c r="O25" s="481"/>
      <c r="P25" s="523"/>
      <c r="Q25" s="480">
        <v>6550</v>
      </c>
      <c r="R25" s="481"/>
      <c r="S25" s="481"/>
      <c r="T25" s="481"/>
      <c r="U25" s="481"/>
      <c r="V25" s="523"/>
      <c r="W25" s="582"/>
      <c r="X25" s="570"/>
      <c r="Y25" s="571"/>
      <c r="Z25" s="479" t="s">
        <v>177</v>
      </c>
      <c r="AA25" s="459"/>
      <c r="AB25" s="459"/>
      <c r="AC25" s="459"/>
      <c r="AD25" s="459"/>
      <c r="AE25" s="459"/>
      <c r="AF25" s="459"/>
      <c r="AG25" s="460"/>
      <c r="AH25" s="480">
        <v>46</v>
      </c>
      <c r="AI25" s="481"/>
      <c r="AJ25" s="481"/>
      <c r="AK25" s="481"/>
      <c r="AL25" s="523"/>
      <c r="AM25" s="480">
        <v>144762</v>
      </c>
      <c r="AN25" s="481"/>
      <c r="AO25" s="481"/>
      <c r="AP25" s="481"/>
      <c r="AQ25" s="481"/>
      <c r="AR25" s="523"/>
      <c r="AS25" s="480">
        <v>3147</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1883744</v>
      </c>
      <c r="BO25" s="393"/>
      <c r="BP25" s="393"/>
      <c r="BQ25" s="393"/>
      <c r="BR25" s="393"/>
      <c r="BS25" s="393"/>
      <c r="BT25" s="393"/>
      <c r="BU25" s="394"/>
      <c r="BV25" s="392">
        <v>2074461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179</v>
      </c>
      <c r="F26" s="459"/>
      <c r="G26" s="459"/>
      <c r="H26" s="459"/>
      <c r="I26" s="459"/>
      <c r="J26" s="459"/>
      <c r="K26" s="460"/>
      <c r="L26" s="480">
        <v>1</v>
      </c>
      <c r="M26" s="481"/>
      <c r="N26" s="481"/>
      <c r="O26" s="481"/>
      <c r="P26" s="523"/>
      <c r="Q26" s="480">
        <v>5780</v>
      </c>
      <c r="R26" s="481"/>
      <c r="S26" s="481"/>
      <c r="T26" s="481"/>
      <c r="U26" s="481"/>
      <c r="V26" s="523"/>
      <c r="W26" s="582"/>
      <c r="X26" s="570"/>
      <c r="Y26" s="571"/>
      <c r="Z26" s="479" t="s">
        <v>180</v>
      </c>
      <c r="AA26" s="606"/>
      <c r="AB26" s="606"/>
      <c r="AC26" s="606"/>
      <c r="AD26" s="606"/>
      <c r="AE26" s="606"/>
      <c r="AF26" s="606"/>
      <c r="AG26" s="607"/>
      <c r="AH26" s="480">
        <v>8</v>
      </c>
      <c r="AI26" s="481"/>
      <c r="AJ26" s="481"/>
      <c r="AK26" s="481"/>
      <c r="AL26" s="523"/>
      <c r="AM26" s="480">
        <v>26752</v>
      </c>
      <c r="AN26" s="481"/>
      <c r="AO26" s="481"/>
      <c r="AP26" s="481"/>
      <c r="AQ26" s="481"/>
      <c r="AR26" s="523"/>
      <c r="AS26" s="480">
        <v>3344</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140</v>
      </c>
      <c r="BO26" s="430"/>
      <c r="BP26" s="430"/>
      <c r="BQ26" s="430"/>
      <c r="BR26" s="430"/>
      <c r="BS26" s="430"/>
      <c r="BT26" s="430"/>
      <c r="BU26" s="431"/>
      <c r="BV26" s="429" t="s">
        <v>140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4090</v>
      </c>
      <c r="R27" s="481"/>
      <c r="S27" s="481"/>
      <c r="T27" s="481"/>
      <c r="U27" s="481"/>
      <c r="V27" s="523"/>
      <c r="W27" s="582"/>
      <c r="X27" s="570"/>
      <c r="Y27" s="571"/>
      <c r="Z27" s="479" t="s">
        <v>183</v>
      </c>
      <c r="AA27" s="459"/>
      <c r="AB27" s="459"/>
      <c r="AC27" s="459"/>
      <c r="AD27" s="459"/>
      <c r="AE27" s="459"/>
      <c r="AF27" s="459"/>
      <c r="AG27" s="460"/>
      <c r="AH27" s="480">
        <v>1</v>
      </c>
      <c r="AI27" s="481"/>
      <c r="AJ27" s="481"/>
      <c r="AK27" s="481"/>
      <c r="AL27" s="523"/>
      <c r="AM27" s="480" t="s">
        <v>184</v>
      </c>
      <c r="AN27" s="481"/>
      <c r="AO27" s="481"/>
      <c r="AP27" s="481"/>
      <c r="AQ27" s="481"/>
      <c r="AR27" s="523"/>
      <c r="AS27" s="480" t="s">
        <v>185</v>
      </c>
      <c r="AT27" s="481"/>
      <c r="AU27" s="481"/>
      <c r="AV27" s="481"/>
      <c r="AW27" s="481"/>
      <c r="AX27" s="482"/>
      <c r="AY27" s="524" t="s">
        <v>186</v>
      </c>
      <c r="AZ27" s="525"/>
      <c r="BA27" s="525"/>
      <c r="BB27" s="525"/>
      <c r="BC27" s="525"/>
      <c r="BD27" s="525"/>
      <c r="BE27" s="525"/>
      <c r="BF27" s="525"/>
      <c r="BG27" s="525"/>
      <c r="BH27" s="525"/>
      <c r="BI27" s="525"/>
      <c r="BJ27" s="525"/>
      <c r="BK27" s="525"/>
      <c r="BL27" s="525"/>
      <c r="BM27" s="526"/>
      <c r="BN27" s="603" t="s">
        <v>140</v>
      </c>
      <c r="BO27" s="604"/>
      <c r="BP27" s="604"/>
      <c r="BQ27" s="604"/>
      <c r="BR27" s="604"/>
      <c r="BS27" s="604"/>
      <c r="BT27" s="604"/>
      <c r="BU27" s="605"/>
      <c r="BV27" s="603" t="s">
        <v>140</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187</v>
      </c>
      <c r="F28" s="459"/>
      <c r="G28" s="459"/>
      <c r="H28" s="459"/>
      <c r="I28" s="459"/>
      <c r="J28" s="459"/>
      <c r="K28" s="460"/>
      <c r="L28" s="480">
        <v>1</v>
      </c>
      <c r="M28" s="481"/>
      <c r="N28" s="481"/>
      <c r="O28" s="481"/>
      <c r="P28" s="523"/>
      <c r="Q28" s="480">
        <v>3510</v>
      </c>
      <c r="R28" s="481"/>
      <c r="S28" s="481"/>
      <c r="T28" s="481"/>
      <c r="U28" s="481"/>
      <c r="V28" s="523"/>
      <c r="W28" s="582"/>
      <c r="X28" s="570"/>
      <c r="Y28" s="571"/>
      <c r="Z28" s="479" t="s">
        <v>188</v>
      </c>
      <c r="AA28" s="459"/>
      <c r="AB28" s="459"/>
      <c r="AC28" s="459"/>
      <c r="AD28" s="459"/>
      <c r="AE28" s="459"/>
      <c r="AF28" s="459"/>
      <c r="AG28" s="460"/>
      <c r="AH28" s="480" t="s">
        <v>189</v>
      </c>
      <c r="AI28" s="481"/>
      <c r="AJ28" s="481"/>
      <c r="AK28" s="481"/>
      <c r="AL28" s="523"/>
      <c r="AM28" s="480" t="s">
        <v>140</v>
      </c>
      <c r="AN28" s="481"/>
      <c r="AO28" s="481"/>
      <c r="AP28" s="481"/>
      <c r="AQ28" s="481"/>
      <c r="AR28" s="523"/>
      <c r="AS28" s="480" t="s">
        <v>130</v>
      </c>
      <c r="AT28" s="481"/>
      <c r="AU28" s="481"/>
      <c r="AV28" s="481"/>
      <c r="AW28" s="481"/>
      <c r="AX28" s="482"/>
      <c r="AY28" s="608" t="s">
        <v>190</v>
      </c>
      <c r="AZ28" s="609"/>
      <c r="BA28" s="609"/>
      <c r="BB28" s="610"/>
      <c r="BC28" s="389" t="s">
        <v>47</v>
      </c>
      <c r="BD28" s="390"/>
      <c r="BE28" s="390"/>
      <c r="BF28" s="390"/>
      <c r="BG28" s="390"/>
      <c r="BH28" s="390"/>
      <c r="BI28" s="390"/>
      <c r="BJ28" s="390"/>
      <c r="BK28" s="390"/>
      <c r="BL28" s="390"/>
      <c r="BM28" s="391"/>
      <c r="BN28" s="392">
        <v>913060</v>
      </c>
      <c r="BO28" s="393"/>
      <c r="BP28" s="393"/>
      <c r="BQ28" s="393"/>
      <c r="BR28" s="393"/>
      <c r="BS28" s="393"/>
      <c r="BT28" s="393"/>
      <c r="BU28" s="394"/>
      <c r="BV28" s="392">
        <v>865627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191</v>
      </c>
      <c r="F29" s="459"/>
      <c r="G29" s="459"/>
      <c r="H29" s="459"/>
      <c r="I29" s="459"/>
      <c r="J29" s="459"/>
      <c r="K29" s="460"/>
      <c r="L29" s="480">
        <v>12</v>
      </c>
      <c r="M29" s="481"/>
      <c r="N29" s="481"/>
      <c r="O29" s="481"/>
      <c r="P29" s="523"/>
      <c r="Q29" s="480">
        <v>3230</v>
      </c>
      <c r="R29" s="481"/>
      <c r="S29" s="481"/>
      <c r="T29" s="481"/>
      <c r="U29" s="481"/>
      <c r="V29" s="523"/>
      <c r="W29" s="583"/>
      <c r="X29" s="584"/>
      <c r="Y29" s="585"/>
      <c r="Z29" s="479" t="s">
        <v>192</v>
      </c>
      <c r="AA29" s="459"/>
      <c r="AB29" s="459"/>
      <c r="AC29" s="459"/>
      <c r="AD29" s="459"/>
      <c r="AE29" s="459"/>
      <c r="AF29" s="459"/>
      <c r="AG29" s="460"/>
      <c r="AH29" s="480">
        <v>279</v>
      </c>
      <c r="AI29" s="481"/>
      <c r="AJ29" s="481"/>
      <c r="AK29" s="481"/>
      <c r="AL29" s="523"/>
      <c r="AM29" s="480">
        <v>864670</v>
      </c>
      <c r="AN29" s="481"/>
      <c r="AO29" s="481"/>
      <c r="AP29" s="481"/>
      <c r="AQ29" s="481"/>
      <c r="AR29" s="523"/>
      <c r="AS29" s="480">
        <v>3099</v>
      </c>
      <c r="AT29" s="481"/>
      <c r="AU29" s="481"/>
      <c r="AV29" s="481"/>
      <c r="AW29" s="481"/>
      <c r="AX29" s="482"/>
      <c r="AY29" s="611"/>
      <c r="AZ29" s="612"/>
      <c r="BA29" s="612"/>
      <c r="BB29" s="613"/>
      <c r="BC29" s="463" t="s">
        <v>193</v>
      </c>
      <c r="BD29" s="464"/>
      <c r="BE29" s="464"/>
      <c r="BF29" s="464"/>
      <c r="BG29" s="464"/>
      <c r="BH29" s="464"/>
      <c r="BI29" s="464"/>
      <c r="BJ29" s="464"/>
      <c r="BK29" s="464"/>
      <c r="BL29" s="464"/>
      <c r="BM29" s="465"/>
      <c r="BN29" s="429">
        <v>26621</v>
      </c>
      <c r="BO29" s="430"/>
      <c r="BP29" s="430"/>
      <c r="BQ29" s="430"/>
      <c r="BR29" s="430"/>
      <c r="BS29" s="430"/>
      <c r="BT29" s="430"/>
      <c r="BU29" s="431"/>
      <c r="BV29" s="429">
        <v>26608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194</v>
      </c>
      <c r="X30" s="590"/>
      <c r="Y30" s="590"/>
      <c r="Z30" s="590"/>
      <c r="AA30" s="590"/>
      <c r="AB30" s="590"/>
      <c r="AC30" s="590"/>
      <c r="AD30" s="590"/>
      <c r="AE30" s="590"/>
      <c r="AF30" s="590"/>
      <c r="AG30" s="591"/>
      <c r="AH30" s="548">
        <v>96.9</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49</v>
      </c>
      <c r="BD30" s="601"/>
      <c r="BE30" s="601"/>
      <c r="BF30" s="601"/>
      <c r="BG30" s="601"/>
      <c r="BH30" s="601"/>
      <c r="BI30" s="601"/>
      <c r="BJ30" s="601"/>
      <c r="BK30" s="601"/>
      <c r="BL30" s="601"/>
      <c r="BM30" s="602"/>
      <c r="BN30" s="603">
        <v>873352</v>
      </c>
      <c r="BO30" s="604"/>
      <c r="BP30" s="604"/>
      <c r="BQ30" s="604"/>
      <c r="BR30" s="604"/>
      <c r="BS30" s="604"/>
      <c r="BT30" s="604"/>
      <c r="BU30" s="605"/>
      <c r="BV30" s="603">
        <v>838062</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201</v>
      </c>
      <c r="D33" s="453"/>
      <c r="E33" s="418" t="s">
        <v>202</v>
      </c>
      <c r="F33" s="418"/>
      <c r="G33" s="418"/>
      <c r="H33" s="418"/>
      <c r="I33" s="418"/>
      <c r="J33" s="418"/>
      <c r="K33" s="418"/>
      <c r="L33" s="418"/>
      <c r="M33" s="418"/>
      <c r="N33" s="418"/>
      <c r="O33" s="418"/>
      <c r="P33" s="418"/>
      <c r="Q33" s="418"/>
      <c r="R33" s="418"/>
      <c r="S33" s="418"/>
      <c r="T33" s="216"/>
      <c r="U33" s="453" t="s">
        <v>201</v>
      </c>
      <c r="V33" s="453"/>
      <c r="W33" s="418" t="s">
        <v>202</v>
      </c>
      <c r="X33" s="418"/>
      <c r="Y33" s="418"/>
      <c r="Z33" s="418"/>
      <c r="AA33" s="418"/>
      <c r="AB33" s="418"/>
      <c r="AC33" s="418"/>
      <c r="AD33" s="418"/>
      <c r="AE33" s="418"/>
      <c r="AF33" s="418"/>
      <c r="AG33" s="418"/>
      <c r="AH33" s="418"/>
      <c r="AI33" s="418"/>
      <c r="AJ33" s="418"/>
      <c r="AK33" s="418"/>
      <c r="AL33" s="216"/>
      <c r="AM33" s="453" t="s">
        <v>201</v>
      </c>
      <c r="AN33" s="453"/>
      <c r="AO33" s="418" t="s">
        <v>202</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206</v>
      </c>
      <c r="CP33" s="453"/>
      <c r="CQ33" s="418" t="s">
        <v>207</v>
      </c>
      <c r="CR33" s="418"/>
      <c r="CS33" s="418"/>
      <c r="CT33" s="418"/>
      <c r="CU33" s="418"/>
      <c r="CV33" s="418"/>
      <c r="CW33" s="418"/>
      <c r="CX33" s="418"/>
      <c r="CY33" s="418"/>
      <c r="CZ33" s="418"/>
      <c r="DA33" s="418"/>
      <c r="DB33" s="418"/>
      <c r="DC33" s="418"/>
      <c r="DD33" s="418"/>
      <c r="DE33" s="418"/>
      <c r="DF33" s="216"/>
      <c r="DG33" s="617" t="s">
        <v>208</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IF('各会計、関係団体の財政状況及び健全化判断比率'!B35="","",'各会計、関係団体の財政状況及び健全化判断比率'!B35)</f>
        <v>下水道会計</v>
      </c>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南空知ふるさと市町村圏組合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美唄ハイテクセンター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市民バス会計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IF('各会計、関係団体の財政状況及び健全化判断比率'!B33="","",'各会計、関係団体の財政状況及び健全化判断比率'!B33)</f>
        <v>工業用水道事業会計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空知教育センター組合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介護サービス事業会計</v>
      </c>
      <c r="X36" s="619"/>
      <c r="Y36" s="619"/>
      <c r="Z36" s="619"/>
      <c r="AA36" s="619"/>
      <c r="AB36" s="619"/>
      <c r="AC36" s="619"/>
      <c r="AD36" s="619"/>
      <c r="AE36" s="619"/>
      <c r="AF36" s="619"/>
      <c r="AG36" s="619"/>
      <c r="AH36" s="619"/>
      <c r="AI36" s="619"/>
      <c r="AJ36" s="619"/>
      <c r="AK36" s="619"/>
      <c r="AL36" s="214"/>
      <c r="AM36" s="618">
        <f t="shared" si="0"/>
        <v>9</v>
      </c>
      <c r="AN36" s="618"/>
      <c r="AO36" s="619" t="str">
        <f>IF('各会計、関係団体の財政状況及び健全化判断比率'!B34="","",'各会計、関係団体の財政状況及び健全化判断比率'!B34)</f>
        <v>市立美唄病院事業会計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石狩川流域下水道組合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後期高齢者医療会計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桂沢水道企業団</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jFdzcU06irVbM2t+6fmhguIHuEoY3d2Kvb46A1+H7xEbWaeNq9sJRnYHz8SENEJuk/kt8MiH9q7H8ZKzayHR8w==" saltValue="+zBPNq5rwZQQlYJKA3Fa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217</v>
      </c>
      <c r="DI1" s="622"/>
      <c r="DJ1" s="622"/>
      <c r="DK1" s="622"/>
      <c r="DL1" s="622"/>
      <c r="DM1" s="622"/>
      <c r="DN1" s="623"/>
      <c r="DO1" s="226"/>
      <c r="DP1" s="621" t="s">
        <v>218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230</v>
      </c>
      <c r="C5" s="632"/>
      <c r="D5" s="632"/>
      <c r="E5" s="632"/>
      <c r="F5" s="632"/>
      <c r="G5" s="632"/>
      <c r="H5" s="632"/>
      <c r="I5" s="632"/>
      <c r="J5" s="632"/>
      <c r="K5" s="632"/>
      <c r="L5" s="632"/>
      <c r="M5" s="632"/>
      <c r="N5" s="632"/>
      <c r="O5" s="632"/>
      <c r="P5" s="632"/>
      <c r="Q5" s="633"/>
      <c r="R5" s="634">
        <v>2066758</v>
      </c>
      <c r="S5" s="635"/>
      <c r="T5" s="635"/>
      <c r="U5" s="635"/>
      <c r="V5" s="635"/>
      <c r="W5" s="635"/>
      <c r="X5" s="635"/>
      <c r="Y5" s="636"/>
      <c r="Z5" s="637">
        <v>13.3</v>
      </c>
      <c r="AA5" s="637"/>
      <c r="AB5" s="637"/>
      <c r="AC5" s="637"/>
      <c r="AD5" s="638">
        <v>1986312</v>
      </c>
      <c r="AE5" s="638"/>
      <c r="AF5" s="638"/>
      <c r="AG5" s="638"/>
      <c r="AH5" s="638"/>
      <c r="AI5" s="638"/>
      <c r="AJ5" s="638"/>
      <c r="AK5" s="638"/>
      <c r="AL5" s="639">
        <v>23.9</v>
      </c>
      <c r="AM5" s="640"/>
      <c r="AN5" s="640"/>
      <c r="AO5" s="641"/>
      <c r="AP5" s="631" t="s">
        <v>231</v>
      </c>
      <c r="AQ5" s="632"/>
      <c r="AR5" s="632"/>
      <c r="AS5" s="632"/>
      <c r="AT5" s="632"/>
      <c r="AU5" s="632"/>
      <c r="AV5" s="632"/>
      <c r="AW5" s="632"/>
      <c r="AX5" s="632"/>
      <c r="AY5" s="632"/>
      <c r="AZ5" s="632"/>
      <c r="BA5" s="632"/>
      <c r="BB5" s="632"/>
      <c r="BC5" s="632"/>
      <c r="BD5" s="632"/>
      <c r="BE5" s="632"/>
      <c r="BF5" s="633"/>
      <c r="BG5" s="645">
        <v>1970327</v>
      </c>
      <c r="BH5" s="646"/>
      <c r="BI5" s="646"/>
      <c r="BJ5" s="646"/>
      <c r="BK5" s="646"/>
      <c r="BL5" s="646"/>
      <c r="BM5" s="646"/>
      <c r="BN5" s="647"/>
      <c r="BO5" s="648">
        <v>95.3</v>
      </c>
      <c r="BP5" s="648"/>
      <c r="BQ5" s="648"/>
      <c r="BR5" s="648"/>
      <c r="BS5" s="649">
        <v>53567</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224</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x14ac:dyDescent="0.15">
      <c r="B6" s="642" t="s">
        <v>235</v>
      </c>
      <c r="C6" s="643"/>
      <c r="D6" s="643"/>
      <c r="E6" s="643"/>
      <c r="F6" s="643"/>
      <c r="G6" s="643"/>
      <c r="H6" s="643"/>
      <c r="I6" s="643"/>
      <c r="J6" s="643"/>
      <c r="K6" s="643"/>
      <c r="L6" s="643"/>
      <c r="M6" s="643"/>
      <c r="N6" s="643"/>
      <c r="O6" s="643"/>
      <c r="P6" s="643"/>
      <c r="Q6" s="644"/>
      <c r="R6" s="645">
        <v>164064</v>
      </c>
      <c r="S6" s="646"/>
      <c r="T6" s="646"/>
      <c r="U6" s="646"/>
      <c r="V6" s="646"/>
      <c r="W6" s="646"/>
      <c r="X6" s="646"/>
      <c r="Y6" s="647"/>
      <c r="Z6" s="648">
        <v>1.1000000000000001</v>
      </c>
      <c r="AA6" s="648"/>
      <c r="AB6" s="648"/>
      <c r="AC6" s="648"/>
      <c r="AD6" s="649">
        <v>164064</v>
      </c>
      <c r="AE6" s="649"/>
      <c r="AF6" s="649"/>
      <c r="AG6" s="649"/>
      <c r="AH6" s="649"/>
      <c r="AI6" s="649"/>
      <c r="AJ6" s="649"/>
      <c r="AK6" s="649"/>
      <c r="AL6" s="650">
        <v>2</v>
      </c>
      <c r="AM6" s="651"/>
      <c r="AN6" s="651"/>
      <c r="AO6" s="652"/>
      <c r="AP6" s="642" t="s">
        <v>236</v>
      </c>
      <c r="AQ6" s="643"/>
      <c r="AR6" s="643"/>
      <c r="AS6" s="643"/>
      <c r="AT6" s="643"/>
      <c r="AU6" s="643"/>
      <c r="AV6" s="643"/>
      <c r="AW6" s="643"/>
      <c r="AX6" s="643"/>
      <c r="AY6" s="643"/>
      <c r="AZ6" s="643"/>
      <c r="BA6" s="643"/>
      <c r="BB6" s="643"/>
      <c r="BC6" s="643"/>
      <c r="BD6" s="643"/>
      <c r="BE6" s="643"/>
      <c r="BF6" s="644"/>
      <c r="BG6" s="645">
        <v>1970327</v>
      </c>
      <c r="BH6" s="646"/>
      <c r="BI6" s="646"/>
      <c r="BJ6" s="646"/>
      <c r="BK6" s="646"/>
      <c r="BL6" s="646"/>
      <c r="BM6" s="646"/>
      <c r="BN6" s="647"/>
      <c r="BO6" s="648">
        <v>95.3</v>
      </c>
      <c r="BP6" s="648"/>
      <c r="BQ6" s="648"/>
      <c r="BR6" s="648"/>
      <c r="BS6" s="649">
        <v>53567</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133894</v>
      </c>
      <c r="CS6" s="646"/>
      <c r="CT6" s="646"/>
      <c r="CU6" s="646"/>
      <c r="CV6" s="646"/>
      <c r="CW6" s="646"/>
      <c r="CX6" s="646"/>
      <c r="CY6" s="647"/>
      <c r="CZ6" s="639">
        <v>0.9</v>
      </c>
      <c r="DA6" s="640"/>
      <c r="DB6" s="640"/>
      <c r="DC6" s="659"/>
      <c r="DD6" s="654" t="s">
        <v>238</v>
      </c>
      <c r="DE6" s="646"/>
      <c r="DF6" s="646"/>
      <c r="DG6" s="646"/>
      <c r="DH6" s="646"/>
      <c r="DI6" s="646"/>
      <c r="DJ6" s="646"/>
      <c r="DK6" s="646"/>
      <c r="DL6" s="646"/>
      <c r="DM6" s="646"/>
      <c r="DN6" s="646"/>
      <c r="DO6" s="646"/>
      <c r="DP6" s="647"/>
      <c r="DQ6" s="654">
        <v>133894</v>
      </c>
      <c r="DR6" s="646"/>
      <c r="DS6" s="646"/>
      <c r="DT6" s="646"/>
      <c r="DU6" s="646"/>
      <c r="DV6" s="646"/>
      <c r="DW6" s="646"/>
      <c r="DX6" s="646"/>
      <c r="DY6" s="646"/>
      <c r="DZ6" s="646"/>
      <c r="EA6" s="646"/>
      <c r="EB6" s="646"/>
      <c r="EC6" s="655"/>
    </row>
    <row r="7" spans="2:143" ht="11.25" customHeight="1" x14ac:dyDescent="0.15">
      <c r="B7" s="642" t="s">
        <v>239</v>
      </c>
      <c r="C7" s="643"/>
      <c r="D7" s="643"/>
      <c r="E7" s="643"/>
      <c r="F7" s="643"/>
      <c r="G7" s="643"/>
      <c r="H7" s="643"/>
      <c r="I7" s="643"/>
      <c r="J7" s="643"/>
      <c r="K7" s="643"/>
      <c r="L7" s="643"/>
      <c r="M7" s="643"/>
      <c r="N7" s="643"/>
      <c r="O7" s="643"/>
      <c r="P7" s="643"/>
      <c r="Q7" s="644"/>
      <c r="R7" s="645">
        <v>1453</v>
      </c>
      <c r="S7" s="646"/>
      <c r="T7" s="646"/>
      <c r="U7" s="646"/>
      <c r="V7" s="646"/>
      <c r="W7" s="646"/>
      <c r="X7" s="646"/>
      <c r="Y7" s="647"/>
      <c r="Z7" s="648">
        <v>0</v>
      </c>
      <c r="AA7" s="648"/>
      <c r="AB7" s="648"/>
      <c r="AC7" s="648"/>
      <c r="AD7" s="649">
        <v>1453</v>
      </c>
      <c r="AE7" s="649"/>
      <c r="AF7" s="649"/>
      <c r="AG7" s="649"/>
      <c r="AH7" s="649"/>
      <c r="AI7" s="649"/>
      <c r="AJ7" s="649"/>
      <c r="AK7" s="649"/>
      <c r="AL7" s="650">
        <v>0</v>
      </c>
      <c r="AM7" s="651"/>
      <c r="AN7" s="651"/>
      <c r="AO7" s="652"/>
      <c r="AP7" s="642" t="s">
        <v>240</v>
      </c>
      <c r="AQ7" s="643"/>
      <c r="AR7" s="643"/>
      <c r="AS7" s="643"/>
      <c r="AT7" s="643"/>
      <c r="AU7" s="643"/>
      <c r="AV7" s="643"/>
      <c r="AW7" s="643"/>
      <c r="AX7" s="643"/>
      <c r="AY7" s="643"/>
      <c r="AZ7" s="643"/>
      <c r="BA7" s="643"/>
      <c r="BB7" s="643"/>
      <c r="BC7" s="643"/>
      <c r="BD7" s="643"/>
      <c r="BE7" s="643"/>
      <c r="BF7" s="644"/>
      <c r="BG7" s="645">
        <v>935277</v>
      </c>
      <c r="BH7" s="646"/>
      <c r="BI7" s="646"/>
      <c r="BJ7" s="646"/>
      <c r="BK7" s="646"/>
      <c r="BL7" s="646"/>
      <c r="BM7" s="646"/>
      <c r="BN7" s="647"/>
      <c r="BO7" s="648">
        <v>45.3</v>
      </c>
      <c r="BP7" s="648"/>
      <c r="BQ7" s="648"/>
      <c r="BR7" s="648"/>
      <c r="BS7" s="649">
        <v>26331</v>
      </c>
      <c r="BT7" s="649"/>
      <c r="BU7" s="649"/>
      <c r="BV7" s="649"/>
      <c r="BW7" s="649"/>
      <c r="BX7" s="649"/>
      <c r="BY7" s="649"/>
      <c r="BZ7" s="649"/>
      <c r="CA7" s="649"/>
      <c r="CB7" s="653"/>
      <c r="CD7" s="660" t="s">
        <v>241</v>
      </c>
      <c r="CE7" s="661"/>
      <c r="CF7" s="661"/>
      <c r="CG7" s="661"/>
      <c r="CH7" s="661"/>
      <c r="CI7" s="661"/>
      <c r="CJ7" s="661"/>
      <c r="CK7" s="661"/>
      <c r="CL7" s="661"/>
      <c r="CM7" s="661"/>
      <c r="CN7" s="661"/>
      <c r="CO7" s="661"/>
      <c r="CP7" s="661"/>
      <c r="CQ7" s="662"/>
      <c r="CR7" s="645">
        <v>1452865</v>
      </c>
      <c r="CS7" s="646"/>
      <c r="CT7" s="646"/>
      <c r="CU7" s="646"/>
      <c r="CV7" s="646"/>
      <c r="CW7" s="646"/>
      <c r="CX7" s="646"/>
      <c r="CY7" s="647"/>
      <c r="CZ7" s="648">
        <v>9.4</v>
      </c>
      <c r="DA7" s="648"/>
      <c r="DB7" s="648"/>
      <c r="DC7" s="648"/>
      <c r="DD7" s="654">
        <v>22885</v>
      </c>
      <c r="DE7" s="646"/>
      <c r="DF7" s="646"/>
      <c r="DG7" s="646"/>
      <c r="DH7" s="646"/>
      <c r="DI7" s="646"/>
      <c r="DJ7" s="646"/>
      <c r="DK7" s="646"/>
      <c r="DL7" s="646"/>
      <c r="DM7" s="646"/>
      <c r="DN7" s="646"/>
      <c r="DO7" s="646"/>
      <c r="DP7" s="647"/>
      <c r="DQ7" s="654">
        <v>1171062</v>
      </c>
      <c r="DR7" s="646"/>
      <c r="DS7" s="646"/>
      <c r="DT7" s="646"/>
      <c r="DU7" s="646"/>
      <c r="DV7" s="646"/>
      <c r="DW7" s="646"/>
      <c r="DX7" s="646"/>
      <c r="DY7" s="646"/>
      <c r="DZ7" s="646"/>
      <c r="EA7" s="646"/>
      <c r="EB7" s="646"/>
      <c r="EC7" s="655"/>
    </row>
    <row r="8" spans="2:143" ht="11.25" customHeight="1" x14ac:dyDescent="0.15">
      <c r="B8" s="642" t="s">
        <v>242</v>
      </c>
      <c r="C8" s="643"/>
      <c r="D8" s="643"/>
      <c r="E8" s="643"/>
      <c r="F8" s="643"/>
      <c r="G8" s="643"/>
      <c r="H8" s="643"/>
      <c r="I8" s="643"/>
      <c r="J8" s="643"/>
      <c r="K8" s="643"/>
      <c r="L8" s="643"/>
      <c r="M8" s="643"/>
      <c r="N8" s="643"/>
      <c r="O8" s="643"/>
      <c r="P8" s="643"/>
      <c r="Q8" s="644"/>
      <c r="R8" s="645">
        <v>4732</v>
      </c>
      <c r="S8" s="646"/>
      <c r="T8" s="646"/>
      <c r="U8" s="646"/>
      <c r="V8" s="646"/>
      <c r="W8" s="646"/>
      <c r="X8" s="646"/>
      <c r="Y8" s="647"/>
      <c r="Z8" s="648">
        <v>0</v>
      </c>
      <c r="AA8" s="648"/>
      <c r="AB8" s="648"/>
      <c r="AC8" s="648"/>
      <c r="AD8" s="649">
        <v>4732</v>
      </c>
      <c r="AE8" s="649"/>
      <c r="AF8" s="649"/>
      <c r="AG8" s="649"/>
      <c r="AH8" s="649"/>
      <c r="AI8" s="649"/>
      <c r="AJ8" s="649"/>
      <c r="AK8" s="649"/>
      <c r="AL8" s="650">
        <v>0.1</v>
      </c>
      <c r="AM8" s="651"/>
      <c r="AN8" s="651"/>
      <c r="AO8" s="652"/>
      <c r="AP8" s="642" t="s">
        <v>243</v>
      </c>
      <c r="AQ8" s="643"/>
      <c r="AR8" s="643"/>
      <c r="AS8" s="643"/>
      <c r="AT8" s="643"/>
      <c r="AU8" s="643"/>
      <c r="AV8" s="643"/>
      <c r="AW8" s="643"/>
      <c r="AX8" s="643"/>
      <c r="AY8" s="643"/>
      <c r="AZ8" s="643"/>
      <c r="BA8" s="643"/>
      <c r="BB8" s="643"/>
      <c r="BC8" s="643"/>
      <c r="BD8" s="643"/>
      <c r="BE8" s="643"/>
      <c r="BF8" s="644"/>
      <c r="BG8" s="645">
        <v>34018</v>
      </c>
      <c r="BH8" s="646"/>
      <c r="BI8" s="646"/>
      <c r="BJ8" s="646"/>
      <c r="BK8" s="646"/>
      <c r="BL8" s="646"/>
      <c r="BM8" s="646"/>
      <c r="BN8" s="647"/>
      <c r="BO8" s="648">
        <v>1.6</v>
      </c>
      <c r="BP8" s="648"/>
      <c r="BQ8" s="648"/>
      <c r="BR8" s="648"/>
      <c r="BS8" s="654" t="s">
        <v>139</v>
      </c>
      <c r="BT8" s="646"/>
      <c r="BU8" s="646"/>
      <c r="BV8" s="646"/>
      <c r="BW8" s="646"/>
      <c r="BX8" s="646"/>
      <c r="BY8" s="646"/>
      <c r="BZ8" s="646"/>
      <c r="CA8" s="646"/>
      <c r="CB8" s="655"/>
      <c r="CD8" s="660" t="s">
        <v>244</v>
      </c>
      <c r="CE8" s="661"/>
      <c r="CF8" s="661"/>
      <c r="CG8" s="661"/>
      <c r="CH8" s="661"/>
      <c r="CI8" s="661"/>
      <c r="CJ8" s="661"/>
      <c r="CK8" s="661"/>
      <c r="CL8" s="661"/>
      <c r="CM8" s="661"/>
      <c r="CN8" s="661"/>
      <c r="CO8" s="661"/>
      <c r="CP8" s="661"/>
      <c r="CQ8" s="662"/>
      <c r="CR8" s="645">
        <v>4585929</v>
      </c>
      <c r="CS8" s="646"/>
      <c r="CT8" s="646"/>
      <c r="CU8" s="646"/>
      <c r="CV8" s="646"/>
      <c r="CW8" s="646"/>
      <c r="CX8" s="646"/>
      <c r="CY8" s="647"/>
      <c r="CZ8" s="648">
        <v>29.8</v>
      </c>
      <c r="DA8" s="648"/>
      <c r="DB8" s="648"/>
      <c r="DC8" s="648"/>
      <c r="DD8" s="654">
        <v>10770</v>
      </c>
      <c r="DE8" s="646"/>
      <c r="DF8" s="646"/>
      <c r="DG8" s="646"/>
      <c r="DH8" s="646"/>
      <c r="DI8" s="646"/>
      <c r="DJ8" s="646"/>
      <c r="DK8" s="646"/>
      <c r="DL8" s="646"/>
      <c r="DM8" s="646"/>
      <c r="DN8" s="646"/>
      <c r="DO8" s="646"/>
      <c r="DP8" s="647"/>
      <c r="DQ8" s="654">
        <v>2289127</v>
      </c>
      <c r="DR8" s="646"/>
      <c r="DS8" s="646"/>
      <c r="DT8" s="646"/>
      <c r="DU8" s="646"/>
      <c r="DV8" s="646"/>
      <c r="DW8" s="646"/>
      <c r="DX8" s="646"/>
      <c r="DY8" s="646"/>
      <c r="DZ8" s="646"/>
      <c r="EA8" s="646"/>
      <c r="EB8" s="646"/>
      <c r="EC8" s="655"/>
    </row>
    <row r="9" spans="2:143" ht="11.25" customHeight="1" x14ac:dyDescent="0.15">
      <c r="B9" s="642" t="s">
        <v>245</v>
      </c>
      <c r="C9" s="643"/>
      <c r="D9" s="643"/>
      <c r="E9" s="643"/>
      <c r="F9" s="643"/>
      <c r="G9" s="643"/>
      <c r="H9" s="643"/>
      <c r="I9" s="643"/>
      <c r="J9" s="643"/>
      <c r="K9" s="643"/>
      <c r="L9" s="643"/>
      <c r="M9" s="643"/>
      <c r="N9" s="643"/>
      <c r="O9" s="643"/>
      <c r="P9" s="643"/>
      <c r="Q9" s="644"/>
      <c r="R9" s="645">
        <v>3079</v>
      </c>
      <c r="S9" s="646"/>
      <c r="T9" s="646"/>
      <c r="U9" s="646"/>
      <c r="V9" s="646"/>
      <c r="W9" s="646"/>
      <c r="X9" s="646"/>
      <c r="Y9" s="647"/>
      <c r="Z9" s="648">
        <v>0</v>
      </c>
      <c r="AA9" s="648"/>
      <c r="AB9" s="648"/>
      <c r="AC9" s="648"/>
      <c r="AD9" s="649">
        <v>3079</v>
      </c>
      <c r="AE9" s="649"/>
      <c r="AF9" s="649"/>
      <c r="AG9" s="649"/>
      <c r="AH9" s="649"/>
      <c r="AI9" s="649"/>
      <c r="AJ9" s="649"/>
      <c r="AK9" s="649"/>
      <c r="AL9" s="650">
        <v>0</v>
      </c>
      <c r="AM9" s="651"/>
      <c r="AN9" s="651"/>
      <c r="AO9" s="652"/>
      <c r="AP9" s="642" t="s">
        <v>246</v>
      </c>
      <c r="AQ9" s="643"/>
      <c r="AR9" s="643"/>
      <c r="AS9" s="643"/>
      <c r="AT9" s="643"/>
      <c r="AU9" s="643"/>
      <c r="AV9" s="643"/>
      <c r="AW9" s="643"/>
      <c r="AX9" s="643"/>
      <c r="AY9" s="643"/>
      <c r="AZ9" s="643"/>
      <c r="BA9" s="643"/>
      <c r="BB9" s="643"/>
      <c r="BC9" s="643"/>
      <c r="BD9" s="643"/>
      <c r="BE9" s="643"/>
      <c r="BF9" s="644"/>
      <c r="BG9" s="645">
        <v>758329</v>
      </c>
      <c r="BH9" s="646"/>
      <c r="BI9" s="646"/>
      <c r="BJ9" s="646"/>
      <c r="BK9" s="646"/>
      <c r="BL9" s="646"/>
      <c r="BM9" s="646"/>
      <c r="BN9" s="647"/>
      <c r="BO9" s="648">
        <v>36.700000000000003</v>
      </c>
      <c r="BP9" s="648"/>
      <c r="BQ9" s="648"/>
      <c r="BR9" s="648"/>
      <c r="BS9" s="654" t="s">
        <v>139</v>
      </c>
      <c r="BT9" s="646"/>
      <c r="BU9" s="646"/>
      <c r="BV9" s="646"/>
      <c r="BW9" s="646"/>
      <c r="BX9" s="646"/>
      <c r="BY9" s="646"/>
      <c r="BZ9" s="646"/>
      <c r="CA9" s="646"/>
      <c r="CB9" s="655"/>
      <c r="CD9" s="660" t="s">
        <v>247</v>
      </c>
      <c r="CE9" s="661"/>
      <c r="CF9" s="661"/>
      <c r="CG9" s="661"/>
      <c r="CH9" s="661"/>
      <c r="CI9" s="661"/>
      <c r="CJ9" s="661"/>
      <c r="CK9" s="661"/>
      <c r="CL9" s="661"/>
      <c r="CM9" s="661"/>
      <c r="CN9" s="661"/>
      <c r="CO9" s="661"/>
      <c r="CP9" s="661"/>
      <c r="CQ9" s="662"/>
      <c r="CR9" s="645">
        <v>1364699</v>
      </c>
      <c r="CS9" s="646"/>
      <c r="CT9" s="646"/>
      <c r="CU9" s="646"/>
      <c r="CV9" s="646"/>
      <c r="CW9" s="646"/>
      <c r="CX9" s="646"/>
      <c r="CY9" s="647"/>
      <c r="CZ9" s="648">
        <v>8.9</v>
      </c>
      <c r="DA9" s="648"/>
      <c r="DB9" s="648"/>
      <c r="DC9" s="648"/>
      <c r="DD9" s="654">
        <v>15587</v>
      </c>
      <c r="DE9" s="646"/>
      <c r="DF9" s="646"/>
      <c r="DG9" s="646"/>
      <c r="DH9" s="646"/>
      <c r="DI9" s="646"/>
      <c r="DJ9" s="646"/>
      <c r="DK9" s="646"/>
      <c r="DL9" s="646"/>
      <c r="DM9" s="646"/>
      <c r="DN9" s="646"/>
      <c r="DO9" s="646"/>
      <c r="DP9" s="647"/>
      <c r="DQ9" s="654">
        <v>1081806</v>
      </c>
      <c r="DR9" s="646"/>
      <c r="DS9" s="646"/>
      <c r="DT9" s="646"/>
      <c r="DU9" s="646"/>
      <c r="DV9" s="646"/>
      <c r="DW9" s="646"/>
      <c r="DX9" s="646"/>
      <c r="DY9" s="646"/>
      <c r="DZ9" s="646"/>
      <c r="EA9" s="646"/>
      <c r="EB9" s="646"/>
      <c r="EC9" s="655"/>
    </row>
    <row r="10" spans="2:143" ht="11.25" customHeight="1" x14ac:dyDescent="0.15">
      <c r="B10" s="642" t="s">
        <v>248</v>
      </c>
      <c r="C10" s="643"/>
      <c r="D10" s="643"/>
      <c r="E10" s="643"/>
      <c r="F10" s="643"/>
      <c r="G10" s="643"/>
      <c r="H10" s="643"/>
      <c r="I10" s="643"/>
      <c r="J10" s="643"/>
      <c r="K10" s="643"/>
      <c r="L10" s="643"/>
      <c r="M10" s="643"/>
      <c r="N10" s="643"/>
      <c r="O10" s="643"/>
      <c r="P10" s="643"/>
      <c r="Q10" s="644"/>
      <c r="R10" s="645" t="s">
        <v>139</v>
      </c>
      <c r="S10" s="646"/>
      <c r="T10" s="646"/>
      <c r="U10" s="646"/>
      <c r="V10" s="646"/>
      <c r="W10" s="646"/>
      <c r="X10" s="646"/>
      <c r="Y10" s="647"/>
      <c r="Z10" s="648" t="s">
        <v>139</v>
      </c>
      <c r="AA10" s="648"/>
      <c r="AB10" s="648"/>
      <c r="AC10" s="648"/>
      <c r="AD10" s="649" t="s">
        <v>238</v>
      </c>
      <c r="AE10" s="649"/>
      <c r="AF10" s="649"/>
      <c r="AG10" s="649"/>
      <c r="AH10" s="649"/>
      <c r="AI10" s="649"/>
      <c r="AJ10" s="649"/>
      <c r="AK10" s="649"/>
      <c r="AL10" s="650" t="s">
        <v>238</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63156</v>
      </c>
      <c r="BH10" s="646"/>
      <c r="BI10" s="646"/>
      <c r="BJ10" s="646"/>
      <c r="BK10" s="646"/>
      <c r="BL10" s="646"/>
      <c r="BM10" s="646"/>
      <c r="BN10" s="647"/>
      <c r="BO10" s="648">
        <v>3.1</v>
      </c>
      <c r="BP10" s="648"/>
      <c r="BQ10" s="648"/>
      <c r="BR10" s="648"/>
      <c r="BS10" s="654">
        <v>10457</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v>29820</v>
      </c>
      <c r="CS10" s="646"/>
      <c r="CT10" s="646"/>
      <c r="CU10" s="646"/>
      <c r="CV10" s="646"/>
      <c r="CW10" s="646"/>
      <c r="CX10" s="646"/>
      <c r="CY10" s="647"/>
      <c r="CZ10" s="648">
        <v>0.2</v>
      </c>
      <c r="DA10" s="648"/>
      <c r="DB10" s="648"/>
      <c r="DC10" s="648"/>
      <c r="DD10" s="654" t="s">
        <v>238</v>
      </c>
      <c r="DE10" s="646"/>
      <c r="DF10" s="646"/>
      <c r="DG10" s="646"/>
      <c r="DH10" s="646"/>
      <c r="DI10" s="646"/>
      <c r="DJ10" s="646"/>
      <c r="DK10" s="646"/>
      <c r="DL10" s="646"/>
      <c r="DM10" s="646"/>
      <c r="DN10" s="646"/>
      <c r="DO10" s="646"/>
      <c r="DP10" s="647"/>
      <c r="DQ10" s="654">
        <v>16820</v>
      </c>
      <c r="DR10" s="646"/>
      <c r="DS10" s="646"/>
      <c r="DT10" s="646"/>
      <c r="DU10" s="646"/>
      <c r="DV10" s="646"/>
      <c r="DW10" s="646"/>
      <c r="DX10" s="646"/>
      <c r="DY10" s="646"/>
      <c r="DZ10" s="646"/>
      <c r="EA10" s="646"/>
      <c r="EB10" s="646"/>
      <c r="EC10" s="655"/>
    </row>
    <row r="11" spans="2:143" ht="11.25" customHeight="1" x14ac:dyDescent="0.15">
      <c r="B11" s="642" t="s">
        <v>251</v>
      </c>
      <c r="C11" s="643"/>
      <c r="D11" s="643"/>
      <c r="E11" s="643"/>
      <c r="F11" s="643"/>
      <c r="G11" s="643"/>
      <c r="H11" s="643"/>
      <c r="I11" s="643"/>
      <c r="J11" s="643"/>
      <c r="K11" s="643"/>
      <c r="L11" s="643"/>
      <c r="M11" s="643"/>
      <c r="N11" s="643"/>
      <c r="O11" s="643"/>
      <c r="P11" s="643"/>
      <c r="Q11" s="644"/>
      <c r="R11" s="645">
        <v>428352</v>
      </c>
      <c r="S11" s="646"/>
      <c r="T11" s="646"/>
      <c r="U11" s="646"/>
      <c r="V11" s="646"/>
      <c r="W11" s="646"/>
      <c r="X11" s="646"/>
      <c r="Y11" s="647"/>
      <c r="Z11" s="650">
        <v>2.7</v>
      </c>
      <c r="AA11" s="651"/>
      <c r="AB11" s="651"/>
      <c r="AC11" s="663"/>
      <c r="AD11" s="654">
        <v>428352</v>
      </c>
      <c r="AE11" s="646"/>
      <c r="AF11" s="646"/>
      <c r="AG11" s="646"/>
      <c r="AH11" s="646"/>
      <c r="AI11" s="646"/>
      <c r="AJ11" s="646"/>
      <c r="AK11" s="647"/>
      <c r="AL11" s="650">
        <v>5.2</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79774</v>
      </c>
      <c r="BH11" s="646"/>
      <c r="BI11" s="646"/>
      <c r="BJ11" s="646"/>
      <c r="BK11" s="646"/>
      <c r="BL11" s="646"/>
      <c r="BM11" s="646"/>
      <c r="BN11" s="647"/>
      <c r="BO11" s="648">
        <v>3.9</v>
      </c>
      <c r="BP11" s="648"/>
      <c r="BQ11" s="648"/>
      <c r="BR11" s="648"/>
      <c r="BS11" s="654">
        <v>15874</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1611401</v>
      </c>
      <c r="CS11" s="646"/>
      <c r="CT11" s="646"/>
      <c r="CU11" s="646"/>
      <c r="CV11" s="646"/>
      <c r="CW11" s="646"/>
      <c r="CX11" s="646"/>
      <c r="CY11" s="647"/>
      <c r="CZ11" s="648">
        <v>10.5</v>
      </c>
      <c r="DA11" s="648"/>
      <c r="DB11" s="648"/>
      <c r="DC11" s="648"/>
      <c r="DD11" s="654">
        <v>667726</v>
      </c>
      <c r="DE11" s="646"/>
      <c r="DF11" s="646"/>
      <c r="DG11" s="646"/>
      <c r="DH11" s="646"/>
      <c r="DI11" s="646"/>
      <c r="DJ11" s="646"/>
      <c r="DK11" s="646"/>
      <c r="DL11" s="646"/>
      <c r="DM11" s="646"/>
      <c r="DN11" s="646"/>
      <c r="DO11" s="646"/>
      <c r="DP11" s="647"/>
      <c r="DQ11" s="654">
        <v>322251</v>
      </c>
      <c r="DR11" s="646"/>
      <c r="DS11" s="646"/>
      <c r="DT11" s="646"/>
      <c r="DU11" s="646"/>
      <c r="DV11" s="646"/>
      <c r="DW11" s="646"/>
      <c r="DX11" s="646"/>
      <c r="DY11" s="646"/>
      <c r="DZ11" s="646"/>
      <c r="EA11" s="646"/>
      <c r="EB11" s="646"/>
      <c r="EC11" s="655"/>
    </row>
    <row r="12" spans="2:143" ht="11.25" customHeight="1" x14ac:dyDescent="0.15">
      <c r="B12" s="642" t="s">
        <v>254</v>
      </c>
      <c r="C12" s="643"/>
      <c r="D12" s="643"/>
      <c r="E12" s="643"/>
      <c r="F12" s="643"/>
      <c r="G12" s="643"/>
      <c r="H12" s="643"/>
      <c r="I12" s="643"/>
      <c r="J12" s="643"/>
      <c r="K12" s="643"/>
      <c r="L12" s="643"/>
      <c r="M12" s="643"/>
      <c r="N12" s="643"/>
      <c r="O12" s="643"/>
      <c r="P12" s="643"/>
      <c r="Q12" s="644"/>
      <c r="R12" s="645">
        <v>10408</v>
      </c>
      <c r="S12" s="646"/>
      <c r="T12" s="646"/>
      <c r="U12" s="646"/>
      <c r="V12" s="646"/>
      <c r="W12" s="646"/>
      <c r="X12" s="646"/>
      <c r="Y12" s="647"/>
      <c r="Z12" s="648">
        <v>0.1</v>
      </c>
      <c r="AA12" s="648"/>
      <c r="AB12" s="648"/>
      <c r="AC12" s="648"/>
      <c r="AD12" s="649">
        <v>10408</v>
      </c>
      <c r="AE12" s="649"/>
      <c r="AF12" s="649"/>
      <c r="AG12" s="649"/>
      <c r="AH12" s="649"/>
      <c r="AI12" s="649"/>
      <c r="AJ12" s="649"/>
      <c r="AK12" s="649"/>
      <c r="AL12" s="650">
        <v>0.1</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804097</v>
      </c>
      <c r="BH12" s="646"/>
      <c r="BI12" s="646"/>
      <c r="BJ12" s="646"/>
      <c r="BK12" s="646"/>
      <c r="BL12" s="646"/>
      <c r="BM12" s="646"/>
      <c r="BN12" s="647"/>
      <c r="BO12" s="648">
        <v>38.9</v>
      </c>
      <c r="BP12" s="648"/>
      <c r="BQ12" s="648"/>
      <c r="BR12" s="648"/>
      <c r="BS12" s="654">
        <v>26442</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751042</v>
      </c>
      <c r="CS12" s="646"/>
      <c r="CT12" s="646"/>
      <c r="CU12" s="646"/>
      <c r="CV12" s="646"/>
      <c r="CW12" s="646"/>
      <c r="CX12" s="646"/>
      <c r="CY12" s="647"/>
      <c r="CZ12" s="648">
        <v>4.9000000000000004</v>
      </c>
      <c r="DA12" s="648"/>
      <c r="DB12" s="648"/>
      <c r="DC12" s="648"/>
      <c r="DD12" s="654">
        <v>111786</v>
      </c>
      <c r="DE12" s="646"/>
      <c r="DF12" s="646"/>
      <c r="DG12" s="646"/>
      <c r="DH12" s="646"/>
      <c r="DI12" s="646"/>
      <c r="DJ12" s="646"/>
      <c r="DK12" s="646"/>
      <c r="DL12" s="646"/>
      <c r="DM12" s="646"/>
      <c r="DN12" s="646"/>
      <c r="DO12" s="646"/>
      <c r="DP12" s="647"/>
      <c r="DQ12" s="654">
        <v>256362</v>
      </c>
      <c r="DR12" s="646"/>
      <c r="DS12" s="646"/>
      <c r="DT12" s="646"/>
      <c r="DU12" s="646"/>
      <c r="DV12" s="646"/>
      <c r="DW12" s="646"/>
      <c r="DX12" s="646"/>
      <c r="DY12" s="646"/>
      <c r="DZ12" s="646"/>
      <c r="EA12" s="646"/>
      <c r="EB12" s="646"/>
      <c r="EC12" s="655"/>
    </row>
    <row r="13" spans="2:143" ht="11.25" customHeight="1" x14ac:dyDescent="0.15">
      <c r="B13" s="642" t="s">
        <v>257</v>
      </c>
      <c r="C13" s="643"/>
      <c r="D13" s="643"/>
      <c r="E13" s="643"/>
      <c r="F13" s="643"/>
      <c r="G13" s="643"/>
      <c r="H13" s="643"/>
      <c r="I13" s="643"/>
      <c r="J13" s="643"/>
      <c r="K13" s="643"/>
      <c r="L13" s="643"/>
      <c r="M13" s="643"/>
      <c r="N13" s="643"/>
      <c r="O13" s="643"/>
      <c r="P13" s="643"/>
      <c r="Q13" s="644"/>
      <c r="R13" s="645" t="s">
        <v>238</v>
      </c>
      <c r="S13" s="646"/>
      <c r="T13" s="646"/>
      <c r="U13" s="646"/>
      <c r="V13" s="646"/>
      <c r="W13" s="646"/>
      <c r="X13" s="646"/>
      <c r="Y13" s="647"/>
      <c r="Z13" s="648" t="s">
        <v>139</v>
      </c>
      <c r="AA13" s="648"/>
      <c r="AB13" s="648"/>
      <c r="AC13" s="648"/>
      <c r="AD13" s="649" t="s">
        <v>139</v>
      </c>
      <c r="AE13" s="649"/>
      <c r="AF13" s="649"/>
      <c r="AG13" s="649"/>
      <c r="AH13" s="649"/>
      <c r="AI13" s="649"/>
      <c r="AJ13" s="649"/>
      <c r="AK13" s="649"/>
      <c r="AL13" s="650" t="s">
        <v>238</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789450</v>
      </c>
      <c r="BH13" s="646"/>
      <c r="BI13" s="646"/>
      <c r="BJ13" s="646"/>
      <c r="BK13" s="646"/>
      <c r="BL13" s="646"/>
      <c r="BM13" s="646"/>
      <c r="BN13" s="647"/>
      <c r="BO13" s="648">
        <v>38.200000000000003</v>
      </c>
      <c r="BP13" s="648"/>
      <c r="BQ13" s="648"/>
      <c r="BR13" s="648"/>
      <c r="BS13" s="654">
        <v>26442</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1961660</v>
      </c>
      <c r="CS13" s="646"/>
      <c r="CT13" s="646"/>
      <c r="CU13" s="646"/>
      <c r="CV13" s="646"/>
      <c r="CW13" s="646"/>
      <c r="CX13" s="646"/>
      <c r="CY13" s="647"/>
      <c r="CZ13" s="648">
        <v>12.7</v>
      </c>
      <c r="DA13" s="648"/>
      <c r="DB13" s="648"/>
      <c r="DC13" s="648"/>
      <c r="DD13" s="654">
        <v>394633</v>
      </c>
      <c r="DE13" s="646"/>
      <c r="DF13" s="646"/>
      <c r="DG13" s="646"/>
      <c r="DH13" s="646"/>
      <c r="DI13" s="646"/>
      <c r="DJ13" s="646"/>
      <c r="DK13" s="646"/>
      <c r="DL13" s="646"/>
      <c r="DM13" s="646"/>
      <c r="DN13" s="646"/>
      <c r="DO13" s="646"/>
      <c r="DP13" s="647"/>
      <c r="DQ13" s="654">
        <v>1498388</v>
      </c>
      <c r="DR13" s="646"/>
      <c r="DS13" s="646"/>
      <c r="DT13" s="646"/>
      <c r="DU13" s="646"/>
      <c r="DV13" s="646"/>
      <c r="DW13" s="646"/>
      <c r="DX13" s="646"/>
      <c r="DY13" s="646"/>
      <c r="DZ13" s="646"/>
      <c r="EA13" s="646"/>
      <c r="EB13" s="646"/>
      <c r="EC13" s="655"/>
    </row>
    <row r="14" spans="2:143" ht="11.25" customHeight="1" x14ac:dyDescent="0.15">
      <c r="B14" s="642" t="s">
        <v>260</v>
      </c>
      <c r="C14" s="643"/>
      <c r="D14" s="643"/>
      <c r="E14" s="643"/>
      <c r="F14" s="643"/>
      <c r="G14" s="643"/>
      <c r="H14" s="643"/>
      <c r="I14" s="643"/>
      <c r="J14" s="643"/>
      <c r="K14" s="643"/>
      <c r="L14" s="643"/>
      <c r="M14" s="643"/>
      <c r="N14" s="643"/>
      <c r="O14" s="643"/>
      <c r="P14" s="643"/>
      <c r="Q14" s="644"/>
      <c r="R14" s="645">
        <v>17781</v>
      </c>
      <c r="S14" s="646"/>
      <c r="T14" s="646"/>
      <c r="U14" s="646"/>
      <c r="V14" s="646"/>
      <c r="W14" s="646"/>
      <c r="X14" s="646"/>
      <c r="Y14" s="647"/>
      <c r="Z14" s="648">
        <v>0.1</v>
      </c>
      <c r="AA14" s="648"/>
      <c r="AB14" s="648"/>
      <c r="AC14" s="648"/>
      <c r="AD14" s="649">
        <v>17781</v>
      </c>
      <c r="AE14" s="649"/>
      <c r="AF14" s="649"/>
      <c r="AG14" s="649"/>
      <c r="AH14" s="649"/>
      <c r="AI14" s="649"/>
      <c r="AJ14" s="649"/>
      <c r="AK14" s="649"/>
      <c r="AL14" s="650">
        <v>0.2</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56871</v>
      </c>
      <c r="BH14" s="646"/>
      <c r="BI14" s="646"/>
      <c r="BJ14" s="646"/>
      <c r="BK14" s="646"/>
      <c r="BL14" s="646"/>
      <c r="BM14" s="646"/>
      <c r="BN14" s="647"/>
      <c r="BO14" s="648">
        <v>2.8</v>
      </c>
      <c r="BP14" s="648"/>
      <c r="BQ14" s="648"/>
      <c r="BR14" s="648"/>
      <c r="BS14" s="654" t="s">
        <v>139</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471482</v>
      </c>
      <c r="CS14" s="646"/>
      <c r="CT14" s="646"/>
      <c r="CU14" s="646"/>
      <c r="CV14" s="646"/>
      <c r="CW14" s="646"/>
      <c r="CX14" s="646"/>
      <c r="CY14" s="647"/>
      <c r="CZ14" s="648">
        <v>3.1</v>
      </c>
      <c r="DA14" s="648"/>
      <c r="DB14" s="648"/>
      <c r="DC14" s="648"/>
      <c r="DD14" s="654">
        <v>38795</v>
      </c>
      <c r="DE14" s="646"/>
      <c r="DF14" s="646"/>
      <c r="DG14" s="646"/>
      <c r="DH14" s="646"/>
      <c r="DI14" s="646"/>
      <c r="DJ14" s="646"/>
      <c r="DK14" s="646"/>
      <c r="DL14" s="646"/>
      <c r="DM14" s="646"/>
      <c r="DN14" s="646"/>
      <c r="DO14" s="646"/>
      <c r="DP14" s="647"/>
      <c r="DQ14" s="654">
        <v>429167</v>
      </c>
      <c r="DR14" s="646"/>
      <c r="DS14" s="646"/>
      <c r="DT14" s="646"/>
      <c r="DU14" s="646"/>
      <c r="DV14" s="646"/>
      <c r="DW14" s="646"/>
      <c r="DX14" s="646"/>
      <c r="DY14" s="646"/>
      <c r="DZ14" s="646"/>
      <c r="EA14" s="646"/>
      <c r="EB14" s="646"/>
      <c r="EC14" s="655"/>
    </row>
    <row r="15" spans="2:143" ht="11.25" customHeight="1" x14ac:dyDescent="0.15">
      <c r="B15" s="642" t="s">
        <v>263</v>
      </c>
      <c r="C15" s="643"/>
      <c r="D15" s="643"/>
      <c r="E15" s="643"/>
      <c r="F15" s="643"/>
      <c r="G15" s="643"/>
      <c r="H15" s="643"/>
      <c r="I15" s="643"/>
      <c r="J15" s="643"/>
      <c r="K15" s="643"/>
      <c r="L15" s="643"/>
      <c r="M15" s="643"/>
      <c r="N15" s="643"/>
      <c r="O15" s="643"/>
      <c r="P15" s="643"/>
      <c r="Q15" s="644"/>
      <c r="R15" s="645" t="s">
        <v>238</v>
      </c>
      <c r="S15" s="646"/>
      <c r="T15" s="646"/>
      <c r="U15" s="646"/>
      <c r="V15" s="646"/>
      <c r="W15" s="646"/>
      <c r="X15" s="646"/>
      <c r="Y15" s="647"/>
      <c r="Z15" s="648" t="s">
        <v>139</v>
      </c>
      <c r="AA15" s="648"/>
      <c r="AB15" s="648"/>
      <c r="AC15" s="648"/>
      <c r="AD15" s="649" t="s">
        <v>139</v>
      </c>
      <c r="AE15" s="649"/>
      <c r="AF15" s="649"/>
      <c r="AG15" s="649"/>
      <c r="AH15" s="649"/>
      <c r="AI15" s="649"/>
      <c r="AJ15" s="649"/>
      <c r="AK15" s="649"/>
      <c r="AL15" s="650" t="s">
        <v>238</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165358</v>
      </c>
      <c r="BH15" s="646"/>
      <c r="BI15" s="646"/>
      <c r="BJ15" s="646"/>
      <c r="BK15" s="646"/>
      <c r="BL15" s="646"/>
      <c r="BM15" s="646"/>
      <c r="BN15" s="647"/>
      <c r="BO15" s="648">
        <v>8</v>
      </c>
      <c r="BP15" s="648"/>
      <c r="BQ15" s="648"/>
      <c r="BR15" s="648"/>
      <c r="BS15" s="654" t="s">
        <v>238</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1121673</v>
      </c>
      <c r="CS15" s="646"/>
      <c r="CT15" s="646"/>
      <c r="CU15" s="646"/>
      <c r="CV15" s="646"/>
      <c r="CW15" s="646"/>
      <c r="CX15" s="646"/>
      <c r="CY15" s="647"/>
      <c r="CZ15" s="648">
        <v>7.3</v>
      </c>
      <c r="DA15" s="648"/>
      <c r="DB15" s="648"/>
      <c r="DC15" s="648"/>
      <c r="DD15" s="654">
        <v>245775</v>
      </c>
      <c r="DE15" s="646"/>
      <c r="DF15" s="646"/>
      <c r="DG15" s="646"/>
      <c r="DH15" s="646"/>
      <c r="DI15" s="646"/>
      <c r="DJ15" s="646"/>
      <c r="DK15" s="646"/>
      <c r="DL15" s="646"/>
      <c r="DM15" s="646"/>
      <c r="DN15" s="646"/>
      <c r="DO15" s="646"/>
      <c r="DP15" s="647"/>
      <c r="DQ15" s="654">
        <v>799826</v>
      </c>
      <c r="DR15" s="646"/>
      <c r="DS15" s="646"/>
      <c r="DT15" s="646"/>
      <c r="DU15" s="646"/>
      <c r="DV15" s="646"/>
      <c r="DW15" s="646"/>
      <c r="DX15" s="646"/>
      <c r="DY15" s="646"/>
      <c r="DZ15" s="646"/>
      <c r="EA15" s="646"/>
      <c r="EB15" s="646"/>
      <c r="EC15" s="655"/>
    </row>
    <row r="16" spans="2:143" ht="11.25" customHeight="1" x14ac:dyDescent="0.15">
      <c r="B16" s="642" t="s">
        <v>266</v>
      </c>
      <c r="C16" s="643"/>
      <c r="D16" s="643"/>
      <c r="E16" s="643"/>
      <c r="F16" s="643"/>
      <c r="G16" s="643"/>
      <c r="H16" s="643"/>
      <c r="I16" s="643"/>
      <c r="J16" s="643"/>
      <c r="K16" s="643"/>
      <c r="L16" s="643"/>
      <c r="M16" s="643"/>
      <c r="N16" s="643"/>
      <c r="O16" s="643"/>
      <c r="P16" s="643"/>
      <c r="Q16" s="644"/>
      <c r="R16" s="645">
        <v>5134</v>
      </c>
      <c r="S16" s="646"/>
      <c r="T16" s="646"/>
      <c r="U16" s="646"/>
      <c r="V16" s="646"/>
      <c r="W16" s="646"/>
      <c r="X16" s="646"/>
      <c r="Y16" s="647"/>
      <c r="Z16" s="648">
        <v>0</v>
      </c>
      <c r="AA16" s="648"/>
      <c r="AB16" s="648"/>
      <c r="AC16" s="648"/>
      <c r="AD16" s="649">
        <v>5134</v>
      </c>
      <c r="AE16" s="649"/>
      <c r="AF16" s="649"/>
      <c r="AG16" s="649"/>
      <c r="AH16" s="649"/>
      <c r="AI16" s="649"/>
      <c r="AJ16" s="649"/>
      <c r="AK16" s="649"/>
      <c r="AL16" s="650">
        <v>0.1</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v>8724</v>
      </c>
      <c r="BH16" s="646"/>
      <c r="BI16" s="646"/>
      <c r="BJ16" s="646"/>
      <c r="BK16" s="646"/>
      <c r="BL16" s="646"/>
      <c r="BM16" s="646"/>
      <c r="BN16" s="647"/>
      <c r="BO16" s="648">
        <v>0.4</v>
      </c>
      <c r="BP16" s="648"/>
      <c r="BQ16" s="648"/>
      <c r="BR16" s="648"/>
      <c r="BS16" s="654">
        <v>794</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t="s">
        <v>139</v>
      </c>
      <c r="CS16" s="646"/>
      <c r="CT16" s="646"/>
      <c r="CU16" s="646"/>
      <c r="CV16" s="646"/>
      <c r="CW16" s="646"/>
      <c r="CX16" s="646"/>
      <c r="CY16" s="647"/>
      <c r="CZ16" s="648" t="s">
        <v>238</v>
      </c>
      <c r="DA16" s="648"/>
      <c r="DB16" s="648"/>
      <c r="DC16" s="648"/>
      <c r="DD16" s="654" t="s">
        <v>238</v>
      </c>
      <c r="DE16" s="646"/>
      <c r="DF16" s="646"/>
      <c r="DG16" s="646"/>
      <c r="DH16" s="646"/>
      <c r="DI16" s="646"/>
      <c r="DJ16" s="646"/>
      <c r="DK16" s="646"/>
      <c r="DL16" s="646"/>
      <c r="DM16" s="646"/>
      <c r="DN16" s="646"/>
      <c r="DO16" s="646"/>
      <c r="DP16" s="647"/>
      <c r="DQ16" s="654" t="s">
        <v>238</v>
      </c>
      <c r="DR16" s="646"/>
      <c r="DS16" s="646"/>
      <c r="DT16" s="646"/>
      <c r="DU16" s="646"/>
      <c r="DV16" s="646"/>
      <c r="DW16" s="646"/>
      <c r="DX16" s="646"/>
      <c r="DY16" s="646"/>
      <c r="DZ16" s="646"/>
      <c r="EA16" s="646"/>
      <c r="EB16" s="646"/>
      <c r="EC16" s="655"/>
    </row>
    <row r="17" spans="2:133" ht="11.25" customHeight="1" x14ac:dyDescent="0.15">
      <c r="B17" s="642" t="s">
        <v>269</v>
      </c>
      <c r="C17" s="643"/>
      <c r="D17" s="643"/>
      <c r="E17" s="643"/>
      <c r="F17" s="643"/>
      <c r="G17" s="643"/>
      <c r="H17" s="643"/>
      <c r="I17" s="643"/>
      <c r="J17" s="643"/>
      <c r="K17" s="643"/>
      <c r="L17" s="643"/>
      <c r="M17" s="643"/>
      <c r="N17" s="643"/>
      <c r="O17" s="643"/>
      <c r="P17" s="643"/>
      <c r="Q17" s="644"/>
      <c r="R17" s="645">
        <v>24506</v>
      </c>
      <c r="S17" s="646"/>
      <c r="T17" s="646"/>
      <c r="U17" s="646"/>
      <c r="V17" s="646"/>
      <c r="W17" s="646"/>
      <c r="X17" s="646"/>
      <c r="Y17" s="647"/>
      <c r="Z17" s="648">
        <v>0.2</v>
      </c>
      <c r="AA17" s="648"/>
      <c r="AB17" s="648"/>
      <c r="AC17" s="648"/>
      <c r="AD17" s="649">
        <v>24506</v>
      </c>
      <c r="AE17" s="649"/>
      <c r="AF17" s="649"/>
      <c r="AG17" s="649"/>
      <c r="AH17" s="649"/>
      <c r="AI17" s="649"/>
      <c r="AJ17" s="649"/>
      <c r="AK17" s="649"/>
      <c r="AL17" s="650">
        <v>0.3</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238</v>
      </c>
      <c r="BH17" s="646"/>
      <c r="BI17" s="646"/>
      <c r="BJ17" s="646"/>
      <c r="BK17" s="646"/>
      <c r="BL17" s="646"/>
      <c r="BM17" s="646"/>
      <c r="BN17" s="647"/>
      <c r="BO17" s="648" t="s">
        <v>238</v>
      </c>
      <c r="BP17" s="648"/>
      <c r="BQ17" s="648"/>
      <c r="BR17" s="648"/>
      <c r="BS17" s="654" t="s">
        <v>139</v>
      </c>
      <c r="BT17" s="646"/>
      <c r="BU17" s="646"/>
      <c r="BV17" s="646"/>
      <c r="BW17" s="646"/>
      <c r="BX17" s="646"/>
      <c r="BY17" s="646"/>
      <c r="BZ17" s="646"/>
      <c r="CA17" s="646"/>
      <c r="CB17" s="655"/>
      <c r="CD17" s="660" t="s">
        <v>271</v>
      </c>
      <c r="CE17" s="661"/>
      <c r="CF17" s="661"/>
      <c r="CG17" s="661"/>
      <c r="CH17" s="661"/>
      <c r="CI17" s="661"/>
      <c r="CJ17" s="661"/>
      <c r="CK17" s="661"/>
      <c r="CL17" s="661"/>
      <c r="CM17" s="661"/>
      <c r="CN17" s="661"/>
      <c r="CO17" s="661"/>
      <c r="CP17" s="661"/>
      <c r="CQ17" s="662"/>
      <c r="CR17" s="645">
        <v>1905390</v>
      </c>
      <c r="CS17" s="646"/>
      <c r="CT17" s="646"/>
      <c r="CU17" s="646"/>
      <c r="CV17" s="646"/>
      <c r="CW17" s="646"/>
      <c r="CX17" s="646"/>
      <c r="CY17" s="647"/>
      <c r="CZ17" s="648">
        <v>12.4</v>
      </c>
      <c r="DA17" s="648"/>
      <c r="DB17" s="648"/>
      <c r="DC17" s="648"/>
      <c r="DD17" s="654" t="s">
        <v>238</v>
      </c>
      <c r="DE17" s="646"/>
      <c r="DF17" s="646"/>
      <c r="DG17" s="646"/>
      <c r="DH17" s="646"/>
      <c r="DI17" s="646"/>
      <c r="DJ17" s="646"/>
      <c r="DK17" s="646"/>
      <c r="DL17" s="646"/>
      <c r="DM17" s="646"/>
      <c r="DN17" s="646"/>
      <c r="DO17" s="646"/>
      <c r="DP17" s="647"/>
      <c r="DQ17" s="654">
        <v>1779993</v>
      </c>
      <c r="DR17" s="646"/>
      <c r="DS17" s="646"/>
      <c r="DT17" s="646"/>
      <c r="DU17" s="646"/>
      <c r="DV17" s="646"/>
      <c r="DW17" s="646"/>
      <c r="DX17" s="646"/>
      <c r="DY17" s="646"/>
      <c r="DZ17" s="646"/>
      <c r="EA17" s="646"/>
      <c r="EB17" s="646"/>
      <c r="EC17" s="655"/>
    </row>
    <row r="18" spans="2:133" ht="11.25" customHeight="1" x14ac:dyDescent="0.15">
      <c r="B18" s="642" t="s">
        <v>272</v>
      </c>
      <c r="C18" s="643"/>
      <c r="D18" s="643"/>
      <c r="E18" s="643"/>
      <c r="F18" s="643"/>
      <c r="G18" s="643"/>
      <c r="H18" s="643"/>
      <c r="I18" s="643"/>
      <c r="J18" s="643"/>
      <c r="K18" s="643"/>
      <c r="L18" s="643"/>
      <c r="M18" s="643"/>
      <c r="N18" s="643"/>
      <c r="O18" s="643"/>
      <c r="P18" s="643"/>
      <c r="Q18" s="644"/>
      <c r="R18" s="645">
        <v>4636</v>
      </c>
      <c r="S18" s="646"/>
      <c r="T18" s="646"/>
      <c r="U18" s="646"/>
      <c r="V18" s="646"/>
      <c r="W18" s="646"/>
      <c r="X18" s="646"/>
      <c r="Y18" s="647"/>
      <c r="Z18" s="648">
        <v>0</v>
      </c>
      <c r="AA18" s="648"/>
      <c r="AB18" s="648"/>
      <c r="AC18" s="648"/>
      <c r="AD18" s="649">
        <v>4636</v>
      </c>
      <c r="AE18" s="649"/>
      <c r="AF18" s="649"/>
      <c r="AG18" s="649"/>
      <c r="AH18" s="649"/>
      <c r="AI18" s="649"/>
      <c r="AJ18" s="649"/>
      <c r="AK18" s="649"/>
      <c r="AL18" s="650">
        <v>0.1</v>
      </c>
      <c r="AM18" s="651"/>
      <c r="AN18" s="651"/>
      <c r="AO18" s="652"/>
      <c r="AP18" s="642" t="s">
        <v>273</v>
      </c>
      <c r="AQ18" s="643"/>
      <c r="AR18" s="643"/>
      <c r="AS18" s="643"/>
      <c r="AT18" s="643"/>
      <c r="AU18" s="643"/>
      <c r="AV18" s="643"/>
      <c r="AW18" s="643"/>
      <c r="AX18" s="643"/>
      <c r="AY18" s="643"/>
      <c r="AZ18" s="643"/>
      <c r="BA18" s="643"/>
      <c r="BB18" s="643"/>
      <c r="BC18" s="643"/>
      <c r="BD18" s="643"/>
      <c r="BE18" s="643"/>
      <c r="BF18" s="644"/>
      <c r="BG18" s="645" t="s">
        <v>238</v>
      </c>
      <c r="BH18" s="646"/>
      <c r="BI18" s="646"/>
      <c r="BJ18" s="646"/>
      <c r="BK18" s="646"/>
      <c r="BL18" s="646"/>
      <c r="BM18" s="646"/>
      <c r="BN18" s="647"/>
      <c r="BO18" s="648" t="s">
        <v>139</v>
      </c>
      <c r="BP18" s="648"/>
      <c r="BQ18" s="648"/>
      <c r="BR18" s="648"/>
      <c r="BS18" s="654" t="s">
        <v>139</v>
      </c>
      <c r="BT18" s="646"/>
      <c r="BU18" s="646"/>
      <c r="BV18" s="646"/>
      <c r="BW18" s="646"/>
      <c r="BX18" s="646"/>
      <c r="BY18" s="646"/>
      <c r="BZ18" s="646"/>
      <c r="CA18" s="646"/>
      <c r="CB18" s="655"/>
      <c r="CD18" s="660" t="s">
        <v>274</v>
      </c>
      <c r="CE18" s="661"/>
      <c r="CF18" s="661"/>
      <c r="CG18" s="661"/>
      <c r="CH18" s="661"/>
      <c r="CI18" s="661"/>
      <c r="CJ18" s="661"/>
      <c r="CK18" s="661"/>
      <c r="CL18" s="661"/>
      <c r="CM18" s="661"/>
      <c r="CN18" s="661"/>
      <c r="CO18" s="661"/>
      <c r="CP18" s="661"/>
      <c r="CQ18" s="662"/>
      <c r="CR18" s="645" t="s">
        <v>238</v>
      </c>
      <c r="CS18" s="646"/>
      <c r="CT18" s="646"/>
      <c r="CU18" s="646"/>
      <c r="CV18" s="646"/>
      <c r="CW18" s="646"/>
      <c r="CX18" s="646"/>
      <c r="CY18" s="647"/>
      <c r="CZ18" s="648" t="s">
        <v>139</v>
      </c>
      <c r="DA18" s="648"/>
      <c r="DB18" s="648"/>
      <c r="DC18" s="648"/>
      <c r="DD18" s="654" t="s">
        <v>238</v>
      </c>
      <c r="DE18" s="646"/>
      <c r="DF18" s="646"/>
      <c r="DG18" s="646"/>
      <c r="DH18" s="646"/>
      <c r="DI18" s="646"/>
      <c r="DJ18" s="646"/>
      <c r="DK18" s="646"/>
      <c r="DL18" s="646"/>
      <c r="DM18" s="646"/>
      <c r="DN18" s="646"/>
      <c r="DO18" s="646"/>
      <c r="DP18" s="647"/>
      <c r="DQ18" s="654" t="s">
        <v>139</v>
      </c>
      <c r="DR18" s="646"/>
      <c r="DS18" s="646"/>
      <c r="DT18" s="646"/>
      <c r="DU18" s="646"/>
      <c r="DV18" s="646"/>
      <c r="DW18" s="646"/>
      <c r="DX18" s="646"/>
      <c r="DY18" s="646"/>
      <c r="DZ18" s="646"/>
      <c r="EA18" s="646"/>
      <c r="EB18" s="646"/>
      <c r="EC18" s="655"/>
    </row>
    <row r="19" spans="2:133" ht="11.25" customHeight="1" x14ac:dyDescent="0.15">
      <c r="B19" s="642" t="s">
        <v>275</v>
      </c>
      <c r="C19" s="643"/>
      <c r="D19" s="643"/>
      <c r="E19" s="643"/>
      <c r="F19" s="643"/>
      <c r="G19" s="643"/>
      <c r="H19" s="643"/>
      <c r="I19" s="643"/>
      <c r="J19" s="643"/>
      <c r="K19" s="643"/>
      <c r="L19" s="643"/>
      <c r="M19" s="643"/>
      <c r="N19" s="643"/>
      <c r="O19" s="643"/>
      <c r="P19" s="643"/>
      <c r="Q19" s="644"/>
      <c r="R19" s="645">
        <v>2633</v>
      </c>
      <c r="S19" s="646"/>
      <c r="T19" s="646"/>
      <c r="U19" s="646"/>
      <c r="V19" s="646"/>
      <c r="W19" s="646"/>
      <c r="X19" s="646"/>
      <c r="Y19" s="647"/>
      <c r="Z19" s="648">
        <v>0</v>
      </c>
      <c r="AA19" s="648"/>
      <c r="AB19" s="648"/>
      <c r="AC19" s="648"/>
      <c r="AD19" s="649">
        <v>2633</v>
      </c>
      <c r="AE19" s="649"/>
      <c r="AF19" s="649"/>
      <c r="AG19" s="649"/>
      <c r="AH19" s="649"/>
      <c r="AI19" s="649"/>
      <c r="AJ19" s="649"/>
      <c r="AK19" s="649"/>
      <c r="AL19" s="650">
        <v>0</v>
      </c>
      <c r="AM19" s="651"/>
      <c r="AN19" s="651"/>
      <c r="AO19" s="652"/>
      <c r="AP19" s="642" t="s">
        <v>276</v>
      </c>
      <c r="AQ19" s="643"/>
      <c r="AR19" s="643"/>
      <c r="AS19" s="643"/>
      <c r="AT19" s="643"/>
      <c r="AU19" s="643"/>
      <c r="AV19" s="643"/>
      <c r="AW19" s="643"/>
      <c r="AX19" s="643"/>
      <c r="AY19" s="643"/>
      <c r="AZ19" s="643"/>
      <c r="BA19" s="643"/>
      <c r="BB19" s="643"/>
      <c r="BC19" s="643"/>
      <c r="BD19" s="643"/>
      <c r="BE19" s="643"/>
      <c r="BF19" s="644"/>
      <c r="BG19" s="645">
        <v>96431</v>
      </c>
      <c r="BH19" s="646"/>
      <c r="BI19" s="646"/>
      <c r="BJ19" s="646"/>
      <c r="BK19" s="646"/>
      <c r="BL19" s="646"/>
      <c r="BM19" s="646"/>
      <c r="BN19" s="647"/>
      <c r="BO19" s="648">
        <v>4.7</v>
      </c>
      <c r="BP19" s="648"/>
      <c r="BQ19" s="648"/>
      <c r="BR19" s="648"/>
      <c r="BS19" s="654" t="s">
        <v>238</v>
      </c>
      <c r="BT19" s="646"/>
      <c r="BU19" s="646"/>
      <c r="BV19" s="646"/>
      <c r="BW19" s="646"/>
      <c r="BX19" s="646"/>
      <c r="BY19" s="646"/>
      <c r="BZ19" s="646"/>
      <c r="CA19" s="646"/>
      <c r="CB19" s="655"/>
      <c r="CD19" s="660" t="s">
        <v>277</v>
      </c>
      <c r="CE19" s="661"/>
      <c r="CF19" s="661"/>
      <c r="CG19" s="661"/>
      <c r="CH19" s="661"/>
      <c r="CI19" s="661"/>
      <c r="CJ19" s="661"/>
      <c r="CK19" s="661"/>
      <c r="CL19" s="661"/>
      <c r="CM19" s="661"/>
      <c r="CN19" s="661"/>
      <c r="CO19" s="661"/>
      <c r="CP19" s="661"/>
      <c r="CQ19" s="662"/>
      <c r="CR19" s="645" t="s">
        <v>238</v>
      </c>
      <c r="CS19" s="646"/>
      <c r="CT19" s="646"/>
      <c r="CU19" s="646"/>
      <c r="CV19" s="646"/>
      <c r="CW19" s="646"/>
      <c r="CX19" s="646"/>
      <c r="CY19" s="647"/>
      <c r="CZ19" s="648" t="s">
        <v>238</v>
      </c>
      <c r="DA19" s="648"/>
      <c r="DB19" s="648"/>
      <c r="DC19" s="648"/>
      <c r="DD19" s="654" t="s">
        <v>139</v>
      </c>
      <c r="DE19" s="646"/>
      <c r="DF19" s="646"/>
      <c r="DG19" s="646"/>
      <c r="DH19" s="646"/>
      <c r="DI19" s="646"/>
      <c r="DJ19" s="646"/>
      <c r="DK19" s="646"/>
      <c r="DL19" s="646"/>
      <c r="DM19" s="646"/>
      <c r="DN19" s="646"/>
      <c r="DO19" s="646"/>
      <c r="DP19" s="647"/>
      <c r="DQ19" s="654" t="s">
        <v>139</v>
      </c>
      <c r="DR19" s="646"/>
      <c r="DS19" s="646"/>
      <c r="DT19" s="646"/>
      <c r="DU19" s="646"/>
      <c r="DV19" s="646"/>
      <c r="DW19" s="646"/>
      <c r="DX19" s="646"/>
      <c r="DY19" s="646"/>
      <c r="DZ19" s="646"/>
      <c r="EA19" s="646"/>
      <c r="EB19" s="646"/>
      <c r="EC19" s="655"/>
    </row>
    <row r="20" spans="2:133" ht="11.25" customHeight="1" x14ac:dyDescent="0.15">
      <c r="B20" s="642" t="s">
        <v>278</v>
      </c>
      <c r="C20" s="643"/>
      <c r="D20" s="643"/>
      <c r="E20" s="643"/>
      <c r="F20" s="643"/>
      <c r="G20" s="643"/>
      <c r="H20" s="643"/>
      <c r="I20" s="643"/>
      <c r="J20" s="643"/>
      <c r="K20" s="643"/>
      <c r="L20" s="643"/>
      <c r="M20" s="643"/>
      <c r="N20" s="643"/>
      <c r="O20" s="643"/>
      <c r="P20" s="643"/>
      <c r="Q20" s="644"/>
      <c r="R20" s="645">
        <v>586</v>
      </c>
      <c r="S20" s="646"/>
      <c r="T20" s="646"/>
      <c r="U20" s="646"/>
      <c r="V20" s="646"/>
      <c r="W20" s="646"/>
      <c r="X20" s="646"/>
      <c r="Y20" s="647"/>
      <c r="Z20" s="648">
        <v>0</v>
      </c>
      <c r="AA20" s="648"/>
      <c r="AB20" s="648"/>
      <c r="AC20" s="648"/>
      <c r="AD20" s="649">
        <v>586</v>
      </c>
      <c r="AE20" s="649"/>
      <c r="AF20" s="649"/>
      <c r="AG20" s="649"/>
      <c r="AH20" s="649"/>
      <c r="AI20" s="649"/>
      <c r="AJ20" s="649"/>
      <c r="AK20" s="649"/>
      <c r="AL20" s="650">
        <v>0</v>
      </c>
      <c r="AM20" s="651"/>
      <c r="AN20" s="651"/>
      <c r="AO20" s="652"/>
      <c r="AP20" s="642" t="s">
        <v>279</v>
      </c>
      <c r="AQ20" s="643"/>
      <c r="AR20" s="643"/>
      <c r="AS20" s="643"/>
      <c r="AT20" s="643"/>
      <c r="AU20" s="643"/>
      <c r="AV20" s="643"/>
      <c r="AW20" s="643"/>
      <c r="AX20" s="643"/>
      <c r="AY20" s="643"/>
      <c r="AZ20" s="643"/>
      <c r="BA20" s="643"/>
      <c r="BB20" s="643"/>
      <c r="BC20" s="643"/>
      <c r="BD20" s="643"/>
      <c r="BE20" s="643"/>
      <c r="BF20" s="644"/>
      <c r="BG20" s="645">
        <v>96431</v>
      </c>
      <c r="BH20" s="646"/>
      <c r="BI20" s="646"/>
      <c r="BJ20" s="646"/>
      <c r="BK20" s="646"/>
      <c r="BL20" s="646"/>
      <c r="BM20" s="646"/>
      <c r="BN20" s="647"/>
      <c r="BO20" s="648">
        <v>4.7</v>
      </c>
      <c r="BP20" s="648"/>
      <c r="BQ20" s="648"/>
      <c r="BR20" s="648"/>
      <c r="BS20" s="654" t="s">
        <v>139</v>
      </c>
      <c r="BT20" s="646"/>
      <c r="BU20" s="646"/>
      <c r="BV20" s="646"/>
      <c r="BW20" s="646"/>
      <c r="BX20" s="646"/>
      <c r="BY20" s="646"/>
      <c r="BZ20" s="646"/>
      <c r="CA20" s="646"/>
      <c r="CB20" s="655"/>
      <c r="CD20" s="660" t="s">
        <v>280</v>
      </c>
      <c r="CE20" s="661"/>
      <c r="CF20" s="661"/>
      <c r="CG20" s="661"/>
      <c r="CH20" s="661"/>
      <c r="CI20" s="661"/>
      <c r="CJ20" s="661"/>
      <c r="CK20" s="661"/>
      <c r="CL20" s="661"/>
      <c r="CM20" s="661"/>
      <c r="CN20" s="661"/>
      <c r="CO20" s="661"/>
      <c r="CP20" s="661"/>
      <c r="CQ20" s="662"/>
      <c r="CR20" s="645">
        <v>15389855</v>
      </c>
      <c r="CS20" s="646"/>
      <c r="CT20" s="646"/>
      <c r="CU20" s="646"/>
      <c r="CV20" s="646"/>
      <c r="CW20" s="646"/>
      <c r="CX20" s="646"/>
      <c r="CY20" s="647"/>
      <c r="CZ20" s="648">
        <v>100</v>
      </c>
      <c r="DA20" s="648"/>
      <c r="DB20" s="648"/>
      <c r="DC20" s="648"/>
      <c r="DD20" s="654">
        <v>1507957</v>
      </c>
      <c r="DE20" s="646"/>
      <c r="DF20" s="646"/>
      <c r="DG20" s="646"/>
      <c r="DH20" s="646"/>
      <c r="DI20" s="646"/>
      <c r="DJ20" s="646"/>
      <c r="DK20" s="646"/>
      <c r="DL20" s="646"/>
      <c r="DM20" s="646"/>
      <c r="DN20" s="646"/>
      <c r="DO20" s="646"/>
      <c r="DP20" s="647"/>
      <c r="DQ20" s="654">
        <v>9778696</v>
      </c>
      <c r="DR20" s="646"/>
      <c r="DS20" s="646"/>
      <c r="DT20" s="646"/>
      <c r="DU20" s="646"/>
      <c r="DV20" s="646"/>
      <c r="DW20" s="646"/>
      <c r="DX20" s="646"/>
      <c r="DY20" s="646"/>
      <c r="DZ20" s="646"/>
      <c r="EA20" s="646"/>
      <c r="EB20" s="646"/>
      <c r="EC20" s="655"/>
    </row>
    <row r="21" spans="2:133" ht="11.25" customHeight="1" x14ac:dyDescent="0.15">
      <c r="B21" s="642" t="s">
        <v>281</v>
      </c>
      <c r="C21" s="643"/>
      <c r="D21" s="643"/>
      <c r="E21" s="643"/>
      <c r="F21" s="643"/>
      <c r="G21" s="643"/>
      <c r="H21" s="643"/>
      <c r="I21" s="643"/>
      <c r="J21" s="643"/>
      <c r="K21" s="643"/>
      <c r="L21" s="643"/>
      <c r="M21" s="643"/>
      <c r="N21" s="643"/>
      <c r="O21" s="643"/>
      <c r="P21" s="643"/>
      <c r="Q21" s="644"/>
      <c r="R21" s="645">
        <v>16651</v>
      </c>
      <c r="S21" s="646"/>
      <c r="T21" s="646"/>
      <c r="U21" s="646"/>
      <c r="V21" s="646"/>
      <c r="W21" s="646"/>
      <c r="X21" s="646"/>
      <c r="Y21" s="647"/>
      <c r="Z21" s="648">
        <v>0.1</v>
      </c>
      <c r="AA21" s="648"/>
      <c r="AB21" s="648"/>
      <c r="AC21" s="648"/>
      <c r="AD21" s="649">
        <v>16651</v>
      </c>
      <c r="AE21" s="649"/>
      <c r="AF21" s="649"/>
      <c r="AG21" s="649"/>
      <c r="AH21" s="649"/>
      <c r="AI21" s="649"/>
      <c r="AJ21" s="649"/>
      <c r="AK21" s="649"/>
      <c r="AL21" s="650">
        <v>0.2</v>
      </c>
      <c r="AM21" s="651"/>
      <c r="AN21" s="651"/>
      <c r="AO21" s="652"/>
      <c r="AP21" s="664" t="s">
        <v>282</v>
      </c>
      <c r="AQ21" s="665"/>
      <c r="AR21" s="665"/>
      <c r="AS21" s="665"/>
      <c r="AT21" s="665"/>
      <c r="AU21" s="665"/>
      <c r="AV21" s="665"/>
      <c r="AW21" s="665"/>
      <c r="AX21" s="665"/>
      <c r="AY21" s="665"/>
      <c r="AZ21" s="665"/>
      <c r="BA21" s="665"/>
      <c r="BB21" s="665"/>
      <c r="BC21" s="665"/>
      <c r="BD21" s="665"/>
      <c r="BE21" s="665"/>
      <c r="BF21" s="666"/>
      <c r="BG21" s="645">
        <v>15985</v>
      </c>
      <c r="BH21" s="646"/>
      <c r="BI21" s="646"/>
      <c r="BJ21" s="646"/>
      <c r="BK21" s="646"/>
      <c r="BL21" s="646"/>
      <c r="BM21" s="646"/>
      <c r="BN21" s="647"/>
      <c r="BO21" s="648">
        <v>0.8</v>
      </c>
      <c r="BP21" s="648"/>
      <c r="BQ21" s="648"/>
      <c r="BR21" s="648"/>
      <c r="BS21" s="654" t="s">
        <v>238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283</v>
      </c>
      <c r="C22" s="643"/>
      <c r="D22" s="643"/>
      <c r="E22" s="643"/>
      <c r="F22" s="643"/>
      <c r="G22" s="643"/>
      <c r="H22" s="643"/>
      <c r="I22" s="643"/>
      <c r="J22" s="643"/>
      <c r="K22" s="643"/>
      <c r="L22" s="643"/>
      <c r="M22" s="643"/>
      <c r="N22" s="643"/>
      <c r="O22" s="643"/>
      <c r="P22" s="643"/>
      <c r="Q22" s="644"/>
      <c r="R22" s="645">
        <v>6680690</v>
      </c>
      <c r="S22" s="646"/>
      <c r="T22" s="646"/>
      <c r="U22" s="646"/>
      <c r="V22" s="646"/>
      <c r="W22" s="646"/>
      <c r="X22" s="646"/>
      <c r="Y22" s="647"/>
      <c r="Z22" s="648">
        <v>42.8</v>
      </c>
      <c r="AA22" s="648"/>
      <c r="AB22" s="648"/>
      <c r="AC22" s="648"/>
      <c r="AD22" s="649">
        <v>5624675</v>
      </c>
      <c r="AE22" s="649"/>
      <c r="AF22" s="649"/>
      <c r="AG22" s="649"/>
      <c r="AH22" s="649"/>
      <c r="AI22" s="649"/>
      <c r="AJ22" s="649"/>
      <c r="AK22" s="649"/>
      <c r="AL22" s="650">
        <v>67.8</v>
      </c>
      <c r="AM22" s="651"/>
      <c r="AN22" s="651"/>
      <c r="AO22" s="652"/>
      <c r="AP22" s="664" t="s">
        <v>284</v>
      </c>
      <c r="AQ22" s="665"/>
      <c r="AR22" s="665"/>
      <c r="AS22" s="665"/>
      <c r="AT22" s="665"/>
      <c r="AU22" s="665"/>
      <c r="AV22" s="665"/>
      <c r="AW22" s="665"/>
      <c r="AX22" s="665"/>
      <c r="AY22" s="665"/>
      <c r="AZ22" s="665"/>
      <c r="BA22" s="665"/>
      <c r="BB22" s="665"/>
      <c r="BC22" s="665"/>
      <c r="BD22" s="665"/>
      <c r="BE22" s="665"/>
      <c r="BF22" s="666"/>
      <c r="BG22" s="645" t="s">
        <v>238</v>
      </c>
      <c r="BH22" s="646"/>
      <c r="BI22" s="646"/>
      <c r="BJ22" s="646"/>
      <c r="BK22" s="646"/>
      <c r="BL22" s="646"/>
      <c r="BM22" s="646"/>
      <c r="BN22" s="647"/>
      <c r="BO22" s="648" t="s">
        <v>238</v>
      </c>
      <c r="BP22" s="648"/>
      <c r="BQ22" s="648"/>
      <c r="BR22" s="648"/>
      <c r="BS22" s="654" t="s">
        <v>238</v>
      </c>
      <c r="BT22" s="646"/>
      <c r="BU22" s="646"/>
      <c r="BV22" s="646"/>
      <c r="BW22" s="646"/>
      <c r="BX22" s="646"/>
      <c r="BY22" s="646"/>
      <c r="BZ22" s="646"/>
      <c r="CA22" s="646"/>
      <c r="CB22" s="655"/>
      <c r="CD22" s="627" t="s">
        <v>285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286</v>
      </c>
      <c r="C23" s="643"/>
      <c r="D23" s="643"/>
      <c r="E23" s="643"/>
      <c r="F23" s="643"/>
      <c r="G23" s="643"/>
      <c r="H23" s="643"/>
      <c r="I23" s="643"/>
      <c r="J23" s="643"/>
      <c r="K23" s="643"/>
      <c r="L23" s="643"/>
      <c r="M23" s="643"/>
      <c r="N23" s="643"/>
      <c r="O23" s="643"/>
      <c r="P23" s="643"/>
      <c r="Q23" s="644"/>
      <c r="R23" s="645">
        <v>5624675</v>
      </c>
      <c r="S23" s="646"/>
      <c r="T23" s="646"/>
      <c r="U23" s="646"/>
      <c r="V23" s="646"/>
      <c r="W23" s="646"/>
      <c r="X23" s="646"/>
      <c r="Y23" s="647"/>
      <c r="Z23" s="648">
        <v>36.1</v>
      </c>
      <c r="AA23" s="648"/>
      <c r="AB23" s="648"/>
      <c r="AC23" s="648"/>
      <c r="AD23" s="649">
        <v>5624675</v>
      </c>
      <c r="AE23" s="649"/>
      <c r="AF23" s="649"/>
      <c r="AG23" s="649"/>
      <c r="AH23" s="649"/>
      <c r="AI23" s="649"/>
      <c r="AJ23" s="649"/>
      <c r="AK23" s="649"/>
      <c r="AL23" s="650">
        <v>67.8</v>
      </c>
      <c r="AM23" s="651"/>
      <c r="AN23" s="651"/>
      <c r="AO23" s="652"/>
      <c r="AP23" s="664" t="s">
        <v>287</v>
      </c>
      <c r="AQ23" s="665"/>
      <c r="AR23" s="665"/>
      <c r="AS23" s="665"/>
      <c r="AT23" s="665"/>
      <c r="AU23" s="665"/>
      <c r="AV23" s="665"/>
      <c r="AW23" s="665"/>
      <c r="AX23" s="665"/>
      <c r="AY23" s="665"/>
      <c r="AZ23" s="665"/>
      <c r="BA23" s="665"/>
      <c r="BB23" s="665"/>
      <c r="BC23" s="665"/>
      <c r="BD23" s="665"/>
      <c r="BE23" s="665"/>
      <c r="BF23" s="666"/>
      <c r="BG23" s="645">
        <v>80446</v>
      </c>
      <c r="BH23" s="646"/>
      <c r="BI23" s="646"/>
      <c r="BJ23" s="646"/>
      <c r="BK23" s="646"/>
      <c r="BL23" s="646"/>
      <c r="BM23" s="646"/>
      <c r="BN23" s="647"/>
      <c r="BO23" s="648">
        <v>3.9</v>
      </c>
      <c r="BP23" s="648"/>
      <c r="BQ23" s="648"/>
      <c r="BR23" s="648"/>
      <c r="BS23" s="654" t="s">
        <v>238</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288</v>
      </c>
      <c r="CS23" s="628"/>
      <c r="CT23" s="628"/>
      <c r="CU23" s="628"/>
      <c r="CV23" s="628"/>
      <c r="CW23" s="628"/>
      <c r="CX23" s="628"/>
      <c r="CY23" s="629"/>
      <c r="CZ23" s="627" t="s">
        <v>289</v>
      </c>
      <c r="DA23" s="628"/>
      <c r="DB23" s="628"/>
      <c r="DC23" s="629"/>
      <c r="DD23" s="627" t="s">
        <v>290</v>
      </c>
      <c r="DE23" s="628"/>
      <c r="DF23" s="628"/>
      <c r="DG23" s="628"/>
      <c r="DH23" s="628"/>
      <c r="DI23" s="628"/>
      <c r="DJ23" s="628"/>
      <c r="DK23" s="629"/>
      <c r="DL23" s="676" t="s">
        <v>291</v>
      </c>
      <c r="DM23" s="677"/>
      <c r="DN23" s="677"/>
      <c r="DO23" s="677"/>
      <c r="DP23" s="677"/>
      <c r="DQ23" s="677"/>
      <c r="DR23" s="677"/>
      <c r="DS23" s="677"/>
      <c r="DT23" s="677"/>
      <c r="DU23" s="677"/>
      <c r="DV23" s="678"/>
      <c r="DW23" s="627" t="s">
        <v>292</v>
      </c>
      <c r="DX23" s="628"/>
      <c r="DY23" s="628"/>
      <c r="DZ23" s="628"/>
      <c r="EA23" s="628"/>
      <c r="EB23" s="628"/>
      <c r="EC23" s="629"/>
    </row>
    <row r="24" spans="2:133" ht="11.25" customHeight="1" x14ac:dyDescent="0.15">
      <c r="B24" s="642" t="s">
        <v>293</v>
      </c>
      <c r="C24" s="643"/>
      <c r="D24" s="643"/>
      <c r="E24" s="643"/>
      <c r="F24" s="643"/>
      <c r="G24" s="643"/>
      <c r="H24" s="643"/>
      <c r="I24" s="643"/>
      <c r="J24" s="643"/>
      <c r="K24" s="643"/>
      <c r="L24" s="643"/>
      <c r="M24" s="643"/>
      <c r="N24" s="643"/>
      <c r="O24" s="643"/>
      <c r="P24" s="643"/>
      <c r="Q24" s="644"/>
      <c r="R24" s="645">
        <v>1056015</v>
      </c>
      <c r="S24" s="646"/>
      <c r="T24" s="646"/>
      <c r="U24" s="646"/>
      <c r="V24" s="646"/>
      <c r="W24" s="646"/>
      <c r="X24" s="646"/>
      <c r="Y24" s="647"/>
      <c r="Z24" s="648">
        <v>6.8</v>
      </c>
      <c r="AA24" s="648"/>
      <c r="AB24" s="648"/>
      <c r="AC24" s="648"/>
      <c r="AD24" s="649" t="s">
        <v>139</v>
      </c>
      <c r="AE24" s="649"/>
      <c r="AF24" s="649"/>
      <c r="AG24" s="649"/>
      <c r="AH24" s="649"/>
      <c r="AI24" s="649"/>
      <c r="AJ24" s="649"/>
      <c r="AK24" s="649"/>
      <c r="AL24" s="650" t="s">
        <v>139</v>
      </c>
      <c r="AM24" s="651"/>
      <c r="AN24" s="651"/>
      <c r="AO24" s="652"/>
      <c r="AP24" s="664" t="s">
        <v>294</v>
      </c>
      <c r="AQ24" s="665"/>
      <c r="AR24" s="665"/>
      <c r="AS24" s="665"/>
      <c r="AT24" s="665"/>
      <c r="AU24" s="665"/>
      <c r="AV24" s="665"/>
      <c r="AW24" s="665"/>
      <c r="AX24" s="665"/>
      <c r="AY24" s="665"/>
      <c r="AZ24" s="665"/>
      <c r="BA24" s="665"/>
      <c r="BB24" s="665"/>
      <c r="BC24" s="665"/>
      <c r="BD24" s="665"/>
      <c r="BE24" s="665"/>
      <c r="BF24" s="666"/>
      <c r="BG24" s="645" t="s">
        <v>139</v>
      </c>
      <c r="BH24" s="646"/>
      <c r="BI24" s="646"/>
      <c r="BJ24" s="646"/>
      <c r="BK24" s="646"/>
      <c r="BL24" s="646"/>
      <c r="BM24" s="646"/>
      <c r="BN24" s="647"/>
      <c r="BO24" s="648" t="s">
        <v>238</v>
      </c>
      <c r="BP24" s="648"/>
      <c r="BQ24" s="648"/>
      <c r="BR24" s="648"/>
      <c r="BS24" s="654" t="s">
        <v>139</v>
      </c>
      <c r="BT24" s="646"/>
      <c r="BU24" s="646"/>
      <c r="BV24" s="646"/>
      <c r="BW24" s="646"/>
      <c r="BX24" s="646"/>
      <c r="BY24" s="646"/>
      <c r="BZ24" s="646"/>
      <c r="CA24" s="646"/>
      <c r="CB24" s="655"/>
      <c r="CD24" s="656" t="s">
        <v>295</v>
      </c>
      <c r="CE24" s="657"/>
      <c r="CF24" s="657"/>
      <c r="CG24" s="657"/>
      <c r="CH24" s="657"/>
      <c r="CI24" s="657"/>
      <c r="CJ24" s="657"/>
      <c r="CK24" s="657"/>
      <c r="CL24" s="657"/>
      <c r="CM24" s="657"/>
      <c r="CN24" s="657"/>
      <c r="CO24" s="657"/>
      <c r="CP24" s="657"/>
      <c r="CQ24" s="658"/>
      <c r="CR24" s="634">
        <v>6901665</v>
      </c>
      <c r="CS24" s="635"/>
      <c r="CT24" s="635"/>
      <c r="CU24" s="635"/>
      <c r="CV24" s="635"/>
      <c r="CW24" s="635"/>
      <c r="CX24" s="635"/>
      <c r="CY24" s="636"/>
      <c r="CZ24" s="639">
        <v>44.8</v>
      </c>
      <c r="DA24" s="640"/>
      <c r="DB24" s="640"/>
      <c r="DC24" s="659"/>
      <c r="DD24" s="683">
        <v>4810459</v>
      </c>
      <c r="DE24" s="635"/>
      <c r="DF24" s="635"/>
      <c r="DG24" s="635"/>
      <c r="DH24" s="635"/>
      <c r="DI24" s="635"/>
      <c r="DJ24" s="635"/>
      <c r="DK24" s="636"/>
      <c r="DL24" s="683">
        <v>4789691</v>
      </c>
      <c r="DM24" s="635"/>
      <c r="DN24" s="635"/>
      <c r="DO24" s="635"/>
      <c r="DP24" s="635"/>
      <c r="DQ24" s="635"/>
      <c r="DR24" s="635"/>
      <c r="DS24" s="635"/>
      <c r="DT24" s="635"/>
      <c r="DU24" s="635"/>
      <c r="DV24" s="636"/>
      <c r="DW24" s="639">
        <v>55.9</v>
      </c>
      <c r="DX24" s="640"/>
      <c r="DY24" s="640"/>
      <c r="DZ24" s="640"/>
      <c r="EA24" s="640"/>
      <c r="EB24" s="640"/>
      <c r="EC24" s="641"/>
    </row>
    <row r="25" spans="2:133" ht="11.25" customHeight="1" x14ac:dyDescent="0.15">
      <c r="B25" s="642" t="s">
        <v>296</v>
      </c>
      <c r="C25" s="643"/>
      <c r="D25" s="643"/>
      <c r="E25" s="643"/>
      <c r="F25" s="643"/>
      <c r="G25" s="643"/>
      <c r="H25" s="643"/>
      <c r="I25" s="643"/>
      <c r="J25" s="643"/>
      <c r="K25" s="643"/>
      <c r="L25" s="643"/>
      <c r="M25" s="643"/>
      <c r="N25" s="643"/>
      <c r="O25" s="643"/>
      <c r="P25" s="643"/>
      <c r="Q25" s="644"/>
      <c r="R25" s="645" t="s">
        <v>139</v>
      </c>
      <c r="S25" s="646"/>
      <c r="T25" s="646"/>
      <c r="U25" s="646"/>
      <c r="V25" s="646"/>
      <c r="W25" s="646"/>
      <c r="X25" s="646"/>
      <c r="Y25" s="647"/>
      <c r="Z25" s="648" t="s">
        <v>139</v>
      </c>
      <c r="AA25" s="648"/>
      <c r="AB25" s="648"/>
      <c r="AC25" s="648"/>
      <c r="AD25" s="649" t="s">
        <v>238</v>
      </c>
      <c r="AE25" s="649"/>
      <c r="AF25" s="649"/>
      <c r="AG25" s="649"/>
      <c r="AH25" s="649"/>
      <c r="AI25" s="649"/>
      <c r="AJ25" s="649"/>
      <c r="AK25" s="649"/>
      <c r="AL25" s="650" t="s">
        <v>238</v>
      </c>
      <c r="AM25" s="651"/>
      <c r="AN25" s="651"/>
      <c r="AO25" s="652"/>
      <c r="AP25" s="664" t="s">
        <v>297</v>
      </c>
      <c r="AQ25" s="665"/>
      <c r="AR25" s="665"/>
      <c r="AS25" s="665"/>
      <c r="AT25" s="665"/>
      <c r="AU25" s="665"/>
      <c r="AV25" s="665"/>
      <c r="AW25" s="665"/>
      <c r="AX25" s="665"/>
      <c r="AY25" s="665"/>
      <c r="AZ25" s="665"/>
      <c r="BA25" s="665"/>
      <c r="BB25" s="665"/>
      <c r="BC25" s="665"/>
      <c r="BD25" s="665"/>
      <c r="BE25" s="665"/>
      <c r="BF25" s="666"/>
      <c r="BG25" s="645" t="s">
        <v>238</v>
      </c>
      <c r="BH25" s="646"/>
      <c r="BI25" s="646"/>
      <c r="BJ25" s="646"/>
      <c r="BK25" s="646"/>
      <c r="BL25" s="646"/>
      <c r="BM25" s="646"/>
      <c r="BN25" s="647"/>
      <c r="BO25" s="648" t="s">
        <v>139</v>
      </c>
      <c r="BP25" s="648"/>
      <c r="BQ25" s="648"/>
      <c r="BR25" s="648"/>
      <c r="BS25" s="654" t="s">
        <v>139</v>
      </c>
      <c r="BT25" s="646"/>
      <c r="BU25" s="646"/>
      <c r="BV25" s="646"/>
      <c r="BW25" s="646"/>
      <c r="BX25" s="646"/>
      <c r="BY25" s="646"/>
      <c r="BZ25" s="646"/>
      <c r="CA25" s="646"/>
      <c r="CB25" s="655"/>
      <c r="CD25" s="660" t="s">
        <v>298</v>
      </c>
      <c r="CE25" s="661"/>
      <c r="CF25" s="661"/>
      <c r="CG25" s="661"/>
      <c r="CH25" s="661"/>
      <c r="CI25" s="661"/>
      <c r="CJ25" s="661"/>
      <c r="CK25" s="661"/>
      <c r="CL25" s="661"/>
      <c r="CM25" s="661"/>
      <c r="CN25" s="661"/>
      <c r="CO25" s="661"/>
      <c r="CP25" s="661"/>
      <c r="CQ25" s="662"/>
      <c r="CR25" s="645">
        <v>2378083</v>
      </c>
      <c r="CS25" s="679"/>
      <c r="CT25" s="679"/>
      <c r="CU25" s="679"/>
      <c r="CV25" s="679"/>
      <c r="CW25" s="679"/>
      <c r="CX25" s="679"/>
      <c r="CY25" s="680"/>
      <c r="CZ25" s="650">
        <v>15.5</v>
      </c>
      <c r="DA25" s="681"/>
      <c r="DB25" s="681"/>
      <c r="DC25" s="684"/>
      <c r="DD25" s="654">
        <v>2239117</v>
      </c>
      <c r="DE25" s="679"/>
      <c r="DF25" s="679"/>
      <c r="DG25" s="679"/>
      <c r="DH25" s="679"/>
      <c r="DI25" s="679"/>
      <c r="DJ25" s="679"/>
      <c r="DK25" s="680"/>
      <c r="DL25" s="654">
        <v>2233903</v>
      </c>
      <c r="DM25" s="679"/>
      <c r="DN25" s="679"/>
      <c r="DO25" s="679"/>
      <c r="DP25" s="679"/>
      <c r="DQ25" s="679"/>
      <c r="DR25" s="679"/>
      <c r="DS25" s="679"/>
      <c r="DT25" s="679"/>
      <c r="DU25" s="679"/>
      <c r="DV25" s="680"/>
      <c r="DW25" s="650">
        <v>26.1</v>
      </c>
      <c r="DX25" s="681"/>
      <c r="DY25" s="681"/>
      <c r="DZ25" s="681"/>
      <c r="EA25" s="681"/>
      <c r="EB25" s="681"/>
      <c r="EC25" s="682"/>
    </row>
    <row r="26" spans="2:133" ht="11.25" customHeight="1" x14ac:dyDescent="0.15">
      <c r="B26" s="642" t="s">
        <v>299</v>
      </c>
      <c r="C26" s="643"/>
      <c r="D26" s="643"/>
      <c r="E26" s="643"/>
      <c r="F26" s="643"/>
      <c r="G26" s="643"/>
      <c r="H26" s="643"/>
      <c r="I26" s="643"/>
      <c r="J26" s="643"/>
      <c r="K26" s="643"/>
      <c r="L26" s="643"/>
      <c r="M26" s="643"/>
      <c r="N26" s="643"/>
      <c r="O26" s="643"/>
      <c r="P26" s="643"/>
      <c r="Q26" s="644"/>
      <c r="R26" s="645">
        <v>9406957</v>
      </c>
      <c r="S26" s="646"/>
      <c r="T26" s="646"/>
      <c r="U26" s="646"/>
      <c r="V26" s="646"/>
      <c r="W26" s="646"/>
      <c r="X26" s="646"/>
      <c r="Y26" s="647"/>
      <c r="Z26" s="648">
        <v>60.3</v>
      </c>
      <c r="AA26" s="648"/>
      <c r="AB26" s="648"/>
      <c r="AC26" s="648"/>
      <c r="AD26" s="649">
        <v>8270496</v>
      </c>
      <c r="AE26" s="649"/>
      <c r="AF26" s="649"/>
      <c r="AG26" s="649"/>
      <c r="AH26" s="649"/>
      <c r="AI26" s="649"/>
      <c r="AJ26" s="649"/>
      <c r="AK26" s="649"/>
      <c r="AL26" s="650">
        <v>99.7</v>
      </c>
      <c r="AM26" s="651"/>
      <c r="AN26" s="651"/>
      <c r="AO26" s="652"/>
      <c r="AP26" s="664" t="s">
        <v>300</v>
      </c>
      <c r="AQ26" s="685"/>
      <c r="AR26" s="685"/>
      <c r="AS26" s="685"/>
      <c r="AT26" s="685"/>
      <c r="AU26" s="685"/>
      <c r="AV26" s="685"/>
      <c r="AW26" s="685"/>
      <c r="AX26" s="685"/>
      <c r="AY26" s="685"/>
      <c r="AZ26" s="685"/>
      <c r="BA26" s="685"/>
      <c r="BB26" s="685"/>
      <c r="BC26" s="685"/>
      <c r="BD26" s="685"/>
      <c r="BE26" s="685"/>
      <c r="BF26" s="666"/>
      <c r="BG26" s="645" t="s">
        <v>139</v>
      </c>
      <c r="BH26" s="646"/>
      <c r="BI26" s="646"/>
      <c r="BJ26" s="646"/>
      <c r="BK26" s="646"/>
      <c r="BL26" s="646"/>
      <c r="BM26" s="646"/>
      <c r="BN26" s="647"/>
      <c r="BO26" s="648" t="s">
        <v>139</v>
      </c>
      <c r="BP26" s="648"/>
      <c r="BQ26" s="648"/>
      <c r="BR26" s="648"/>
      <c r="BS26" s="654" t="s">
        <v>238</v>
      </c>
      <c r="BT26" s="646"/>
      <c r="BU26" s="646"/>
      <c r="BV26" s="646"/>
      <c r="BW26" s="646"/>
      <c r="BX26" s="646"/>
      <c r="BY26" s="646"/>
      <c r="BZ26" s="646"/>
      <c r="CA26" s="646"/>
      <c r="CB26" s="655"/>
      <c r="CD26" s="660" t="s">
        <v>301</v>
      </c>
      <c r="CE26" s="661"/>
      <c r="CF26" s="661"/>
      <c r="CG26" s="661"/>
      <c r="CH26" s="661"/>
      <c r="CI26" s="661"/>
      <c r="CJ26" s="661"/>
      <c r="CK26" s="661"/>
      <c r="CL26" s="661"/>
      <c r="CM26" s="661"/>
      <c r="CN26" s="661"/>
      <c r="CO26" s="661"/>
      <c r="CP26" s="661"/>
      <c r="CQ26" s="662"/>
      <c r="CR26" s="645">
        <v>1598134</v>
      </c>
      <c r="CS26" s="646"/>
      <c r="CT26" s="646"/>
      <c r="CU26" s="646"/>
      <c r="CV26" s="646"/>
      <c r="CW26" s="646"/>
      <c r="CX26" s="646"/>
      <c r="CY26" s="647"/>
      <c r="CZ26" s="650">
        <v>10.4</v>
      </c>
      <c r="DA26" s="681"/>
      <c r="DB26" s="681"/>
      <c r="DC26" s="684"/>
      <c r="DD26" s="654">
        <v>1482017</v>
      </c>
      <c r="DE26" s="646"/>
      <c r="DF26" s="646"/>
      <c r="DG26" s="646"/>
      <c r="DH26" s="646"/>
      <c r="DI26" s="646"/>
      <c r="DJ26" s="646"/>
      <c r="DK26" s="647"/>
      <c r="DL26" s="654" t="s">
        <v>238</v>
      </c>
      <c r="DM26" s="646"/>
      <c r="DN26" s="646"/>
      <c r="DO26" s="646"/>
      <c r="DP26" s="646"/>
      <c r="DQ26" s="646"/>
      <c r="DR26" s="646"/>
      <c r="DS26" s="646"/>
      <c r="DT26" s="646"/>
      <c r="DU26" s="646"/>
      <c r="DV26" s="647"/>
      <c r="DW26" s="650" t="s">
        <v>238</v>
      </c>
      <c r="DX26" s="681"/>
      <c r="DY26" s="681"/>
      <c r="DZ26" s="681"/>
      <c r="EA26" s="681"/>
      <c r="EB26" s="681"/>
      <c r="EC26" s="682"/>
    </row>
    <row r="27" spans="2:133" ht="11.25" customHeight="1" x14ac:dyDescent="0.15">
      <c r="B27" s="642" t="s">
        <v>302</v>
      </c>
      <c r="C27" s="643"/>
      <c r="D27" s="643"/>
      <c r="E27" s="643"/>
      <c r="F27" s="643"/>
      <c r="G27" s="643"/>
      <c r="H27" s="643"/>
      <c r="I27" s="643"/>
      <c r="J27" s="643"/>
      <c r="K27" s="643"/>
      <c r="L27" s="643"/>
      <c r="M27" s="643"/>
      <c r="N27" s="643"/>
      <c r="O27" s="643"/>
      <c r="P27" s="643"/>
      <c r="Q27" s="644"/>
      <c r="R27" s="645">
        <v>3454</v>
      </c>
      <c r="S27" s="646"/>
      <c r="T27" s="646"/>
      <c r="U27" s="646"/>
      <c r="V27" s="646"/>
      <c r="W27" s="646"/>
      <c r="X27" s="646"/>
      <c r="Y27" s="647"/>
      <c r="Z27" s="648">
        <v>0</v>
      </c>
      <c r="AA27" s="648"/>
      <c r="AB27" s="648"/>
      <c r="AC27" s="648"/>
      <c r="AD27" s="649">
        <v>3454</v>
      </c>
      <c r="AE27" s="649"/>
      <c r="AF27" s="649"/>
      <c r="AG27" s="649"/>
      <c r="AH27" s="649"/>
      <c r="AI27" s="649"/>
      <c r="AJ27" s="649"/>
      <c r="AK27" s="649"/>
      <c r="AL27" s="650">
        <v>0</v>
      </c>
      <c r="AM27" s="651"/>
      <c r="AN27" s="651"/>
      <c r="AO27" s="652"/>
      <c r="AP27" s="642" t="s">
        <v>303</v>
      </c>
      <c r="AQ27" s="643"/>
      <c r="AR27" s="643"/>
      <c r="AS27" s="643"/>
      <c r="AT27" s="643"/>
      <c r="AU27" s="643"/>
      <c r="AV27" s="643"/>
      <c r="AW27" s="643"/>
      <c r="AX27" s="643"/>
      <c r="AY27" s="643"/>
      <c r="AZ27" s="643"/>
      <c r="BA27" s="643"/>
      <c r="BB27" s="643"/>
      <c r="BC27" s="643"/>
      <c r="BD27" s="643"/>
      <c r="BE27" s="643"/>
      <c r="BF27" s="644"/>
      <c r="BG27" s="645">
        <v>2066758</v>
      </c>
      <c r="BH27" s="646"/>
      <c r="BI27" s="646"/>
      <c r="BJ27" s="646"/>
      <c r="BK27" s="646"/>
      <c r="BL27" s="646"/>
      <c r="BM27" s="646"/>
      <c r="BN27" s="647"/>
      <c r="BO27" s="648">
        <v>100</v>
      </c>
      <c r="BP27" s="648"/>
      <c r="BQ27" s="648"/>
      <c r="BR27" s="648"/>
      <c r="BS27" s="654">
        <v>53567</v>
      </c>
      <c r="BT27" s="646"/>
      <c r="BU27" s="646"/>
      <c r="BV27" s="646"/>
      <c r="BW27" s="646"/>
      <c r="BX27" s="646"/>
      <c r="BY27" s="646"/>
      <c r="BZ27" s="646"/>
      <c r="CA27" s="646"/>
      <c r="CB27" s="655"/>
      <c r="CD27" s="660" t="s">
        <v>304</v>
      </c>
      <c r="CE27" s="661"/>
      <c r="CF27" s="661"/>
      <c r="CG27" s="661"/>
      <c r="CH27" s="661"/>
      <c r="CI27" s="661"/>
      <c r="CJ27" s="661"/>
      <c r="CK27" s="661"/>
      <c r="CL27" s="661"/>
      <c r="CM27" s="661"/>
      <c r="CN27" s="661"/>
      <c r="CO27" s="661"/>
      <c r="CP27" s="661"/>
      <c r="CQ27" s="662"/>
      <c r="CR27" s="645">
        <v>2618192</v>
      </c>
      <c r="CS27" s="679"/>
      <c r="CT27" s="679"/>
      <c r="CU27" s="679"/>
      <c r="CV27" s="679"/>
      <c r="CW27" s="679"/>
      <c r="CX27" s="679"/>
      <c r="CY27" s="680"/>
      <c r="CZ27" s="650">
        <v>17</v>
      </c>
      <c r="DA27" s="681"/>
      <c r="DB27" s="681"/>
      <c r="DC27" s="684"/>
      <c r="DD27" s="654">
        <v>791349</v>
      </c>
      <c r="DE27" s="679"/>
      <c r="DF27" s="679"/>
      <c r="DG27" s="679"/>
      <c r="DH27" s="679"/>
      <c r="DI27" s="679"/>
      <c r="DJ27" s="679"/>
      <c r="DK27" s="680"/>
      <c r="DL27" s="654">
        <v>775795</v>
      </c>
      <c r="DM27" s="679"/>
      <c r="DN27" s="679"/>
      <c r="DO27" s="679"/>
      <c r="DP27" s="679"/>
      <c r="DQ27" s="679"/>
      <c r="DR27" s="679"/>
      <c r="DS27" s="679"/>
      <c r="DT27" s="679"/>
      <c r="DU27" s="679"/>
      <c r="DV27" s="680"/>
      <c r="DW27" s="650">
        <v>9.1</v>
      </c>
      <c r="DX27" s="681"/>
      <c r="DY27" s="681"/>
      <c r="DZ27" s="681"/>
      <c r="EA27" s="681"/>
      <c r="EB27" s="681"/>
      <c r="EC27" s="682"/>
    </row>
    <row r="28" spans="2:133" ht="11.25" customHeight="1" x14ac:dyDescent="0.15">
      <c r="B28" s="642" t="s">
        <v>305</v>
      </c>
      <c r="C28" s="643"/>
      <c r="D28" s="643"/>
      <c r="E28" s="643"/>
      <c r="F28" s="643"/>
      <c r="G28" s="643"/>
      <c r="H28" s="643"/>
      <c r="I28" s="643"/>
      <c r="J28" s="643"/>
      <c r="K28" s="643"/>
      <c r="L28" s="643"/>
      <c r="M28" s="643"/>
      <c r="N28" s="643"/>
      <c r="O28" s="643"/>
      <c r="P28" s="643"/>
      <c r="Q28" s="644"/>
      <c r="R28" s="645">
        <v>180048</v>
      </c>
      <c r="S28" s="646"/>
      <c r="T28" s="646"/>
      <c r="U28" s="646"/>
      <c r="V28" s="646"/>
      <c r="W28" s="646"/>
      <c r="X28" s="646"/>
      <c r="Y28" s="647"/>
      <c r="Z28" s="648">
        <v>1.2</v>
      </c>
      <c r="AA28" s="648"/>
      <c r="AB28" s="648"/>
      <c r="AC28" s="648"/>
      <c r="AD28" s="649" t="s">
        <v>139</v>
      </c>
      <c r="AE28" s="649"/>
      <c r="AF28" s="649"/>
      <c r="AG28" s="649"/>
      <c r="AH28" s="649"/>
      <c r="AI28" s="649"/>
      <c r="AJ28" s="649"/>
      <c r="AK28" s="649"/>
      <c r="AL28" s="650" t="s">
        <v>139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306</v>
      </c>
      <c r="CE28" s="661"/>
      <c r="CF28" s="661"/>
      <c r="CG28" s="661"/>
      <c r="CH28" s="661"/>
      <c r="CI28" s="661"/>
      <c r="CJ28" s="661"/>
      <c r="CK28" s="661"/>
      <c r="CL28" s="661"/>
      <c r="CM28" s="661"/>
      <c r="CN28" s="661"/>
      <c r="CO28" s="661"/>
      <c r="CP28" s="661"/>
      <c r="CQ28" s="662"/>
      <c r="CR28" s="645">
        <v>1905390</v>
      </c>
      <c r="CS28" s="646"/>
      <c r="CT28" s="646"/>
      <c r="CU28" s="646"/>
      <c r="CV28" s="646"/>
      <c r="CW28" s="646"/>
      <c r="CX28" s="646"/>
      <c r="CY28" s="647"/>
      <c r="CZ28" s="650">
        <v>12.4</v>
      </c>
      <c r="DA28" s="681"/>
      <c r="DB28" s="681"/>
      <c r="DC28" s="684"/>
      <c r="DD28" s="654">
        <v>1779993</v>
      </c>
      <c r="DE28" s="646"/>
      <c r="DF28" s="646"/>
      <c r="DG28" s="646"/>
      <c r="DH28" s="646"/>
      <c r="DI28" s="646"/>
      <c r="DJ28" s="646"/>
      <c r="DK28" s="647"/>
      <c r="DL28" s="654">
        <v>1779993</v>
      </c>
      <c r="DM28" s="646"/>
      <c r="DN28" s="646"/>
      <c r="DO28" s="646"/>
      <c r="DP28" s="646"/>
      <c r="DQ28" s="646"/>
      <c r="DR28" s="646"/>
      <c r="DS28" s="646"/>
      <c r="DT28" s="646"/>
      <c r="DU28" s="646"/>
      <c r="DV28" s="647"/>
      <c r="DW28" s="650">
        <v>20.8</v>
      </c>
      <c r="DX28" s="681"/>
      <c r="DY28" s="681"/>
      <c r="DZ28" s="681"/>
      <c r="EA28" s="681"/>
      <c r="EB28" s="681"/>
      <c r="EC28" s="682"/>
    </row>
    <row r="29" spans="2:133" ht="11.25" customHeight="1" x14ac:dyDescent="0.15">
      <c r="B29" s="642" t="s">
        <v>307</v>
      </c>
      <c r="C29" s="643"/>
      <c r="D29" s="643"/>
      <c r="E29" s="643"/>
      <c r="F29" s="643"/>
      <c r="G29" s="643"/>
      <c r="H29" s="643"/>
      <c r="I29" s="643"/>
      <c r="J29" s="643"/>
      <c r="K29" s="643"/>
      <c r="L29" s="643"/>
      <c r="M29" s="643"/>
      <c r="N29" s="643"/>
      <c r="O29" s="643"/>
      <c r="P29" s="643"/>
      <c r="Q29" s="644"/>
      <c r="R29" s="645">
        <v>226340</v>
      </c>
      <c r="S29" s="646"/>
      <c r="T29" s="646"/>
      <c r="U29" s="646"/>
      <c r="V29" s="646"/>
      <c r="W29" s="646"/>
      <c r="X29" s="646"/>
      <c r="Y29" s="647"/>
      <c r="Z29" s="648">
        <v>1.5</v>
      </c>
      <c r="AA29" s="648"/>
      <c r="AB29" s="648"/>
      <c r="AC29" s="648"/>
      <c r="AD29" s="649">
        <v>12932</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308</v>
      </c>
      <c r="CE29" s="692"/>
      <c r="CF29" s="660" t="s">
        <v>69</v>
      </c>
      <c r="CG29" s="661"/>
      <c r="CH29" s="661"/>
      <c r="CI29" s="661"/>
      <c r="CJ29" s="661"/>
      <c r="CK29" s="661"/>
      <c r="CL29" s="661"/>
      <c r="CM29" s="661"/>
      <c r="CN29" s="661"/>
      <c r="CO29" s="661"/>
      <c r="CP29" s="661"/>
      <c r="CQ29" s="662"/>
      <c r="CR29" s="645">
        <v>1903761</v>
      </c>
      <c r="CS29" s="679"/>
      <c r="CT29" s="679"/>
      <c r="CU29" s="679"/>
      <c r="CV29" s="679"/>
      <c r="CW29" s="679"/>
      <c r="CX29" s="679"/>
      <c r="CY29" s="680"/>
      <c r="CZ29" s="650">
        <v>12.4</v>
      </c>
      <c r="DA29" s="681"/>
      <c r="DB29" s="681"/>
      <c r="DC29" s="684"/>
      <c r="DD29" s="654">
        <v>1778364</v>
      </c>
      <c r="DE29" s="679"/>
      <c r="DF29" s="679"/>
      <c r="DG29" s="679"/>
      <c r="DH29" s="679"/>
      <c r="DI29" s="679"/>
      <c r="DJ29" s="679"/>
      <c r="DK29" s="680"/>
      <c r="DL29" s="654">
        <v>1778364</v>
      </c>
      <c r="DM29" s="679"/>
      <c r="DN29" s="679"/>
      <c r="DO29" s="679"/>
      <c r="DP29" s="679"/>
      <c r="DQ29" s="679"/>
      <c r="DR29" s="679"/>
      <c r="DS29" s="679"/>
      <c r="DT29" s="679"/>
      <c r="DU29" s="679"/>
      <c r="DV29" s="680"/>
      <c r="DW29" s="650">
        <v>20.8</v>
      </c>
      <c r="DX29" s="681"/>
      <c r="DY29" s="681"/>
      <c r="DZ29" s="681"/>
      <c r="EA29" s="681"/>
      <c r="EB29" s="681"/>
      <c r="EC29" s="682"/>
    </row>
    <row r="30" spans="2:133" ht="11.25" customHeight="1" x14ac:dyDescent="0.15">
      <c r="B30" s="642" t="s">
        <v>309</v>
      </c>
      <c r="C30" s="643"/>
      <c r="D30" s="643"/>
      <c r="E30" s="643"/>
      <c r="F30" s="643"/>
      <c r="G30" s="643"/>
      <c r="H30" s="643"/>
      <c r="I30" s="643"/>
      <c r="J30" s="643"/>
      <c r="K30" s="643"/>
      <c r="L30" s="643"/>
      <c r="M30" s="643"/>
      <c r="N30" s="643"/>
      <c r="O30" s="643"/>
      <c r="P30" s="643"/>
      <c r="Q30" s="644"/>
      <c r="R30" s="645">
        <v>101483</v>
      </c>
      <c r="S30" s="646"/>
      <c r="T30" s="646"/>
      <c r="U30" s="646"/>
      <c r="V30" s="646"/>
      <c r="W30" s="646"/>
      <c r="X30" s="646"/>
      <c r="Y30" s="647"/>
      <c r="Z30" s="648">
        <v>0.7</v>
      </c>
      <c r="AA30" s="648"/>
      <c r="AB30" s="648"/>
      <c r="AC30" s="648"/>
      <c r="AD30" s="649" t="s">
        <v>139</v>
      </c>
      <c r="AE30" s="649"/>
      <c r="AF30" s="649"/>
      <c r="AG30" s="649"/>
      <c r="AH30" s="649"/>
      <c r="AI30" s="649"/>
      <c r="AJ30" s="649"/>
      <c r="AK30" s="649"/>
      <c r="AL30" s="650" t="s">
        <v>139</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310</v>
      </c>
      <c r="BH30" s="689"/>
      <c r="BI30" s="689"/>
      <c r="BJ30" s="689"/>
      <c r="BK30" s="689"/>
      <c r="BL30" s="689"/>
      <c r="BM30" s="689"/>
      <c r="BN30" s="689"/>
      <c r="BO30" s="689"/>
      <c r="BP30" s="689"/>
      <c r="BQ30" s="690"/>
      <c r="BR30" s="624" t="s">
        <v>311</v>
      </c>
      <c r="BS30" s="689"/>
      <c r="BT30" s="689"/>
      <c r="BU30" s="689"/>
      <c r="BV30" s="689"/>
      <c r="BW30" s="689"/>
      <c r="BX30" s="689"/>
      <c r="BY30" s="689"/>
      <c r="BZ30" s="689"/>
      <c r="CA30" s="689"/>
      <c r="CB30" s="690"/>
      <c r="CD30" s="693"/>
      <c r="CE30" s="694"/>
      <c r="CF30" s="660" t="s">
        <v>312</v>
      </c>
      <c r="CG30" s="661"/>
      <c r="CH30" s="661"/>
      <c r="CI30" s="661"/>
      <c r="CJ30" s="661"/>
      <c r="CK30" s="661"/>
      <c r="CL30" s="661"/>
      <c r="CM30" s="661"/>
      <c r="CN30" s="661"/>
      <c r="CO30" s="661"/>
      <c r="CP30" s="661"/>
      <c r="CQ30" s="662"/>
      <c r="CR30" s="645">
        <v>1840046</v>
      </c>
      <c r="CS30" s="646"/>
      <c r="CT30" s="646"/>
      <c r="CU30" s="646"/>
      <c r="CV30" s="646"/>
      <c r="CW30" s="646"/>
      <c r="CX30" s="646"/>
      <c r="CY30" s="647"/>
      <c r="CZ30" s="650">
        <v>12</v>
      </c>
      <c r="DA30" s="681"/>
      <c r="DB30" s="681"/>
      <c r="DC30" s="684"/>
      <c r="DD30" s="654">
        <v>1714649</v>
      </c>
      <c r="DE30" s="646"/>
      <c r="DF30" s="646"/>
      <c r="DG30" s="646"/>
      <c r="DH30" s="646"/>
      <c r="DI30" s="646"/>
      <c r="DJ30" s="646"/>
      <c r="DK30" s="647"/>
      <c r="DL30" s="654">
        <v>1714649</v>
      </c>
      <c r="DM30" s="646"/>
      <c r="DN30" s="646"/>
      <c r="DO30" s="646"/>
      <c r="DP30" s="646"/>
      <c r="DQ30" s="646"/>
      <c r="DR30" s="646"/>
      <c r="DS30" s="646"/>
      <c r="DT30" s="646"/>
      <c r="DU30" s="646"/>
      <c r="DV30" s="647"/>
      <c r="DW30" s="650">
        <v>20</v>
      </c>
      <c r="DX30" s="681"/>
      <c r="DY30" s="681"/>
      <c r="DZ30" s="681"/>
      <c r="EA30" s="681"/>
      <c r="EB30" s="681"/>
      <c r="EC30" s="682"/>
    </row>
    <row r="31" spans="2:133" ht="11.25" customHeight="1" x14ac:dyDescent="0.15">
      <c r="B31" s="642" t="s">
        <v>313</v>
      </c>
      <c r="C31" s="643"/>
      <c r="D31" s="643"/>
      <c r="E31" s="643"/>
      <c r="F31" s="643"/>
      <c r="G31" s="643"/>
      <c r="H31" s="643"/>
      <c r="I31" s="643"/>
      <c r="J31" s="643"/>
      <c r="K31" s="643"/>
      <c r="L31" s="643"/>
      <c r="M31" s="643"/>
      <c r="N31" s="643"/>
      <c r="O31" s="643"/>
      <c r="P31" s="643"/>
      <c r="Q31" s="644"/>
      <c r="R31" s="645">
        <v>1817755</v>
      </c>
      <c r="S31" s="646"/>
      <c r="T31" s="646"/>
      <c r="U31" s="646"/>
      <c r="V31" s="646"/>
      <c r="W31" s="646"/>
      <c r="X31" s="646"/>
      <c r="Y31" s="647"/>
      <c r="Z31" s="648">
        <v>11.7</v>
      </c>
      <c r="AA31" s="648"/>
      <c r="AB31" s="648"/>
      <c r="AC31" s="648"/>
      <c r="AD31" s="649" t="s">
        <v>238</v>
      </c>
      <c r="AE31" s="649"/>
      <c r="AF31" s="649"/>
      <c r="AG31" s="649"/>
      <c r="AH31" s="649"/>
      <c r="AI31" s="649"/>
      <c r="AJ31" s="649"/>
      <c r="AK31" s="649"/>
      <c r="AL31" s="650" t="s">
        <v>238</v>
      </c>
      <c r="AM31" s="651"/>
      <c r="AN31" s="651"/>
      <c r="AO31" s="652"/>
      <c r="AP31" s="702" t="s">
        <v>314</v>
      </c>
      <c r="AQ31" s="703"/>
      <c r="AR31" s="703"/>
      <c r="AS31" s="703"/>
      <c r="AT31" s="708" t="s">
        <v>315</v>
      </c>
      <c r="AU31" s="231"/>
      <c r="AV31" s="231"/>
      <c r="AW31" s="231"/>
      <c r="AX31" s="631" t="s">
        <v>192</v>
      </c>
      <c r="AY31" s="632"/>
      <c r="AZ31" s="632"/>
      <c r="BA31" s="632"/>
      <c r="BB31" s="632"/>
      <c r="BC31" s="632"/>
      <c r="BD31" s="632"/>
      <c r="BE31" s="632"/>
      <c r="BF31" s="633"/>
      <c r="BG31" s="701">
        <v>98.1</v>
      </c>
      <c r="BH31" s="697"/>
      <c r="BI31" s="697"/>
      <c r="BJ31" s="697"/>
      <c r="BK31" s="697"/>
      <c r="BL31" s="697"/>
      <c r="BM31" s="640">
        <v>92.8</v>
      </c>
      <c r="BN31" s="697"/>
      <c r="BO31" s="697"/>
      <c r="BP31" s="697"/>
      <c r="BQ31" s="698"/>
      <c r="BR31" s="701">
        <v>98.4</v>
      </c>
      <c r="BS31" s="697"/>
      <c r="BT31" s="697"/>
      <c r="BU31" s="697"/>
      <c r="BV31" s="697"/>
      <c r="BW31" s="697"/>
      <c r="BX31" s="640">
        <v>92.6</v>
      </c>
      <c r="BY31" s="697"/>
      <c r="BZ31" s="697"/>
      <c r="CA31" s="697"/>
      <c r="CB31" s="698"/>
      <c r="CD31" s="693"/>
      <c r="CE31" s="694"/>
      <c r="CF31" s="660" t="s">
        <v>316</v>
      </c>
      <c r="CG31" s="661"/>
      <c r="CH31" s="661"/>
      <c r="CI31" s="661"/>
      <c r="CJ31" s="661"/>
      <c r="CK31" s="661"/>
      <c r="CL31" s="661"/>
      <c r="CM31" s="661"/>
      <c r="CN31" s="661"/>
      <c r="CO31" s="661"/>
      <c r="CP31" s="661"/>
      <c r="CQ31" s="662"/>
      <c r="CR31" s="645">
        <v>63715</v>
      </c>
      <c r="CS31" s="679"/>
      <c r="CT31" s="679"/>
      <c r="CU31" s="679"/>
      <c r="CV31" s="679"/>
      <c r="CW31" s="679"/>
      <c r="CX31" s="679"/>
      <c r="CY31" s="680"/>
      <c r="CZ31" s="650">
        <v>0.4</v>
      </c>
      <c r="DA31" s="681"/>
      <c r="DB31" s="681"/>
      <c r="DC31" s="684"/>
      <c r="DD31" s="654">
        <v>63715</v>
      </c>
      <c r="DE31" s="679"/>
      <c r="DF31" s="679"/>
      <c r="DG31" s="679"/>
      <c r="DH31" s="679"/>
      <c r="DI31" s="679"/>
      <c r="DJ31" s="679"/>
      <c r="DK31" s="680"/>
      <c r="DL31" s="654">
        <v>63715</v>
      </c>
      <c r="DM31" s="679"/>
      <c r="DN31" s="679"/>
      <c r="DO31" s="679"/>
      <c r="DP31" s="679"/>
      <c r="DQ31" s="679"/>
      <c r="DR31" s="679"/>
      <c r="DS31" s="679"/>
      <c r="DT31" s="679"/>
      <c r="DU31" s="679"/>
      <c r="DV31" s="680"/>
      <c r="DW31" s="650">
        <v>0.7</v>
      </c>
      <c r="DX31" s="681"/>
      <c r="DY31" s="681"/>
      <c r="DZ31" s="681"/>
      <c r="EA31" s="681"/>
      <c r="EB31" s="681"/>
      <c r="EC31" s="682"/>
    </row>
    <row r="32" spans="2:133" ht="11.25" customHeight="1" x14ac:dyDescent="0.15">
      <c r="B32" s="712" t="s">
        <v>317</v>
      </c>
      <c r="C32" s="713"/>
      <c r="D32" s="713"/>
      <c r="E32" s="713"/>
      <c r="F32" s="713"/>
      <c r="G32" s="713"/>
      <c r="H32" s="713"/>
      <c r="I32" s="713"/>
      <c r="J32" s="713"/>
      <c r="K32" s="713"/>
      <c r="L32" s="713"/>
      <c r="M32" s="713"/>
      <c r="N32" s="713"/>
      <c r="O32" s="713"/>
      <c r="P32" s="713"/>
      <c r="Q32" s="714"/>
      <c r="R32" s="645">
        <v>378</v>
      </c>
      <c r="S32" s="646"/>
      <c r="T32" s="646"/>
      <c r="U32" s="646"/>
      <c r="V32" s="646"/>
      <c r="W32" s="646"/>
      <c r="X32" s="646"/>
      <c r="Y32" s="647"/>
      <c r="Z32" s="648">
        <v>0</v>
      </c>
      <c r="AA32" s="648"/>
      <c r="AB32" s="648"/>
      <c r="AC32" s="648"/>
      <c r="AD32" s="649">
        <v>378</v>
      </c>
      <c r="AE32" s="649"/>
      <c r="AF32" s="649"/>
      <c r="AG32" s="649"/>
      <c r="AH32" s="649"/>
      <c r="AI32" s="649"/>
      <c r="AJ32" s="649"/>
      <c r="AK32" s="649"/>
      <c r="AL32" s="650">
        <v>0</v>
      </c>
      <c r="AM32" s="651"/>
      <c r="AN32" s="651"/>
      <c r="AO32" s="652"/>
      <c r="AP32" s="704"/>
      <c r="AQ32" s="705"/>
      <c r="AR32" s="705"/>
      <c r="AS32" s="705"/>
      <c r="AT32" s="709"/>
      <c r="AU32" s="230" t="s">
        <v>318</v>
      </c>
      <c r="AV32" s="230"/>
      <c r="AW32" s="230"/>
      <c r="AX32" s="642" t="s">
        <v>319</v>
      </c>
      <c r="AY32" s="643"/>
      <c r="AZ32" s="643"/>
      <c r="BA32" s="643"/>
      <c r="BB32" s="643"/>
      <c r="BC32" s="643"/>
      <c r="BD32" s="643"/>
      <c r="BE32" s="643"/>
      <c r="BF32" s="644"/>
      <c r="BG32" s="711">
        <v>98.6</v>
      </c>
      <c r="BH32" s="679"/>
      <c r="BI32" s="679"/>
      <c r="BJ32" s="679"/>
      <c r="BK32" s="679"/>
      <c r="BL32" s="679"/>
      <c r="BM32" s="651">
        <v>94.6</v>
      </c>
      <c r="BN32" s="699"/>
      <c r="BO32" s="699"/>
      <c r="BP32" s="699"/>
      <c r="BQ32" s="700"/>
      <c r="BR32" s="711">
        <v>99</v>
      </c>
      <c r="BS32" s="679"/>
      <c r="BT32" s="679"/>
      <c r="BU32" s="679"/>
      <c r="BV32" s="679"/>
      <c r="BW32" s="679"/>
      <c r="BX32" s="651">
        <v>93.7</v>
      </c>
      <c r="BY32" s="699"/>
      <c r="BZ32" s="699"/>
      <c r="CA32" s="699"/>
      <c r="CB32" s="700"/>
      <c r="CD32" s="695"/>
      <c r="CE32" s="696"/>
      <c r="CF32" s="660" t="s">
        <v>320</v>
      </c>
      <c r="CG32" s="661"/>
      <c r="CH32" s="661"/>
      <c r="CI32" s="661"/>
      <c r="CJ32" s="661"/>
      <c r="CK32" s="661"/>
      <c r="CL32" s="661"/>
      <c r="CM32" s="661"/>
      <c r="CN32" s="661"/>
      <c r="CO32" s="661"/>
      <c r="CP32" s="661"/>
      <c r="CQ32" s="662"/>
      <c r="CR32" s="645">
        <v>1629</v>
      </c>
      <c r="CS32" s="646"/>
      <c r="CT32" s="646"/>
      <c r="CU32" s="646"/>
      <c r="CV32" s="646"/>
      <c r="CW32" s="646"/>
      <c r="CX32" s="646"/>
      <c r="CY32" s="647"/>
      <c r="CZ32" s="650">
        <v>0</v>
      </c>
      <c r="DA32" s="681"/>
      <c r="DB32" s="681"/>
      <c r="DC32" s="684"/>
      <c r="DD32" s="654">
        <v>1629</v>
      </c>
      <c r="DE32" s="646"/>
      <c r="DF32" s="646"/>
      <c r="DG32" s="646"/>
      <c r="DH32" s="646"/>
      <c r="DI32" s="646"/>
      <c r="DJ32" s="646"/>
      <c r="DK32" s="647"/>
      <c r="DL32" s="654">
        <v>1629</v>
      </c>
      <c r="DM32" s="646"/>
      <c r="DN32" s="646"/>
      <c r="DO32" s="646"/>
      <c r="DP32" s="646"/>
      <c r="DQ32" s="646"/>
      <c r="DR32" s="646"/>
      <c r="DS32" s="646"/>
      <c r="DT32" s="646"/>
      <c r="DU32" s="646"/>
      <c r="DV32" s="647"/>
      <c r="DW32" s="650">
        <v>0</v>
      </c>
      <c r="DX32" s="681"/>
      <c r="DY32" s="681"/>
      <c r="DZ32" s="681"/>
      <c r="EA32" s="681"/>
      <c r="EB32" s="681"/>
      <c r="EC32" s="682"/>
    </row>
    <row r="33" spans="2:133" ht="11.25" customHeight="1" x14ac:dyDescent="0.15">
      <c r="B33" s="642" t="s">
        <v>321</v>
      </c>
      <c r="C33" s="643"/>
      <c r="D33" s="643"/>
      <c r="E33" s="643"/>
      <c r="F33" s="643"/>
      <c r="G33" s="643"/>
      <c r="H33" s="643"/>
      <c r="I33" s="643"/>
      <c r="J33" s="643"/>
      <c r="K33" s="643"/>
      <c r="L33" s="643"/>
      <c r="M33" s="643"/>
      <c r="N33" s="643"/>
      <c r="O33" s="643"/>
      <c r="P33" s="643"/>
      <c r="Q33" s="644"/>
      <c r="R33" s="645">
        <v>1800797</v>
      </c>
      <c r="S33" s="646"/>
      <c r="T33" s="646"/>
      <c r="U33" s="646"/>
      <c r="V33" s="646"/>
      <c r="W33" s="646"/>
      <c r="X33" s="646"/>
      <c r="Y33" s="647"/>
      <c r="Z33" s="648">
        <v>11.5</v>
      </c>
      <c r="AA33" s="648"/>
      <c r="AB33" s="648"/>
      <c r="AC33" s="648"/>
      <c r="AD33" s="649" t="s">
        <v>238</v>
      </c>
      <c r="AE33" s="649"/>
      <c r="AF33" s="649"/>
      <c r="AG33" s="649"/>
      <c r="AH33" s="649"/>
      <c r="AI33" s="649"/>
      <c r="AJ33" s="649"/>
      <c r="AK33" s="649"/>
      <c r="AL33" s="650" t="s">
        <v>238</v>
      </c>
      <c r="AM33" s="651"/>
      <c r="AN33" s="651"/>
      <c r="AO33" s="652"/>
      <c r="AP33" s="706"/>
      <c r="AQ33" s="707"/>
      <c r="AR33" s="707"/>
      <c r="AS33" s="707"/>
      <c r="AT33" s="710"/>
      <c r="AU33" s="232"/>
      <c r="AV33" s="232"/>
      <c r="AW33" s="232"/>
      <c r="AX33" s="686" t="s">
        <v>322</v>
      </c>
      <c r="AY33" s="687"/>
      <c r="AZ33" s="687"/>
      <c r="BA33" s="687"/>
      <c r="BB33" s="687"/>
      <c r="BC33" s="687"/>
      <c r="BD33" s="687"/>
      <c r="BE33" s="687"/>
      <c r="BF33" s="688"/>
      <c r="BG33" s="715">
        <v>97</v>
      </c>
      <c r="BH33" s="716"/>
      <c r="BI33" s="716"/>
      <c r="BJ33" s="716"/>
      <c r="BK33" s="716"/>
      <c r="BL33" s="716"/>
      <c r="BM33" s="717">
        <v>89.6</v>
      </c>
      <c r="BN33" s="716"/>
      <c r="BO33" s="716"/>
      <c r="BP33" s="716"/>
      <c r="BQ33" s="718"/>
      <c r="BR33" s="715">
        <v>97.4</v>
      </c>
      <c r="BS33" s="716"/>
      <c r="BT33" s="716"/>
      <c r="BU33" s="716"/>
      <c r="BV33" s="716"/>
      <c r="BW33" s="716"/>
      <c r="BX33" s="717">
        <v>90.1</v>
      </c>
      <c r="BY33" s="716"/>
      <c r="BZ33" s="716"/>
      <c r="CA33" s="716"/>
      <c r="CB33" s="718"/>
      <c r="CD33" s="660" t="s">
        <v>323</v>
      </c>
      <c r="CE33" s="661"/>
      <c r="CF33" s="661"/>
      <c r="CG33" s="661"/>
      <c r="CH33" s="661"/>
      <c r="CI33" s="661"/>
      <c r="CJ33" s="661"/>
      <c r="CK33" s="661"/>
      <c r="CL33" s="661"/>
      <c r="CM33" s="661"/>
      <c r="CN33" s="661"/>
      <c r="CO33" s="661"/>
      <c r="CP33" s="661"/>
      <c r="CQ33" s="662"/>
      <c r="CR33" s="645">
        <v>6980233</v>
      </c>
      <c r="CS33" s="679"/>
      <c r="CT33" s="679"/>
      <c r="CU33" s="679"/>
      <c r="CV33" s="679"/>
      <c r="CW33" s="679"/>
      <c r="CX33" s="679"/>
      <c r="CY33" s="680"/>
      <c r="CZ33" s="650">
        <v>45.4</v>
      </c>
      <c r="DA33" s="681"/>
      <c r="DB33" s="681"/>
      <c r="DC33" s="684"/>
      <c r="DD33" s="654">
        <v>4862264</v>
      </c>
      <c r="DE33" s="679"/>
      <c r="DF33" s="679"/>
      <c r="DG33" s="679"/>
      <c r="DH33" s="679"/>
      <c r="DI33" s="679"/>
      <c r="DJ33" s="679"/>
      <c r="DK33" s="680"/>
      <c r="DL33" s="654">
        <v>3876251</v>
      </c>
      <c r="DM33" s="679"/>
      <c r="DN33" s="679"/>
      <c r="DO33" s="679"/>
      <c r="DP33" s="679"/>
      <c r="DQ33" s="679"/>
      <c r="DR33" s="679"/>
      <c r="DS33" s="679"/>
      <c r="DT33" s="679"/>
      <c r="DU33" s="679"/>
      <c r="DV33" s="680"/>
      <c r="DW33" s="650">
        <v>45.2</v>
      </c>
      <c r="DX33" s="681"/>
      <c r="DY33" s="681"/>
      <c r="DZ33" s="681"/>
      <c r="EA33" s="681"/>
      <c r="EB33" s="681"/>
      <c r="EC33" s="682"/>
    </row>
    <row r="34" spans="2:133" ht="11.25" customHeight="1" x14ac:dyDescent="0.15">
      <c r="B34" s="642" t="s">
        <v>324</v>
      </c>
      <c r="C34" s="643"/>
      <c r="D34" s="643"/>
      <c r="E34" s="643"/>
      <c r="F34" s="643"/>
      <c r="G34" s="643"/>
      <c r="H34" s="643"/>
      <c r="I34" s="643"/>
      <c r="J34" s="643"/>
      <c r="K34" s="643"/>
      <c r="L34" s="643"/>
      <c r="M34" s="643"/>
      <c r="N34" s="643"/>
      <c r="O34" s="643"/>
      <c r="P34" s="643"/>
      <c r="Q34" s="644"/>
      <c r="R34" s="645">
        <v>29917</v>
      </c>
      <c r="S34" s="646"/>
      <c r="T34" s="646"/>
      <c r="U34" s="646"/>
      <c r="V34" s="646"/>
      <c r="W34" s="646"/>
      <c r="X34" s="646"/>
      <c r="Y34" s="647"/>
      <c r="Z34" s="648">
        <v>0.2</v>
      </c>
      <c r="AA34" s="648"/>
      <c r="AB34" s="648"/>
      <c r="AC34" s="648"/>
      <c r="AD34" s="649">
        <v>2105</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2011256</v>
      </c>
      <c r="CS34" s="646"/>
      <c r="CT34" s="646"/>
      <c r="CU34" s="646"/>
      <c r="CV34" s="646"/>
      <c r="CW34" s="646"/>
      <c r="CX34" s="646"/>
      <c r="CY34" s="647"/>
      <c r="CZ34" s="650">
        <v>13.1</v>
      </c>
      <c r="DA34" s="681"/>
      <c r="DB34" s="681"/>
      <c r="DC34" s="684"/>
      <c r="DD34" s="654">
        <v>1588376</v>
      </c>
      <c r="DE34" s="646"/>
      <c r="DF34" s="646"/>
      <c r="DG34" s="646"/>
      <c r="DH34" s="646"/>
      <c r="DI34" s="646"/>
      <c r="DJ34" s="646"/>
      <c r="DK34" s="647"/>
      <c r="DL34" s="654">
        <v>1176632</v>
      </c>
      <c r="DM34" s="646"/>
      <c r="DN34" s="646"/>
      <c r="DO34" s="646"/>
      <c r="DP34" s="646"/>
      <c r="DQ34" s="646"/>
      <c r="DR34" s="646"/>
      <c r="DS34" s="646"/>
      <c r="DT34" s="646"/>
      <c r="DU34" s="646"/>
      <c r="DV34" s="647"/>
      <c r="DW34" s="650">
        <v>13.7</v>
      </c>
      <c r="DX34" s="681"/>
      <c r="DY34" s="681"/>
      <c r="DZ34" s="681"/>
      <c r="EA34" s="681"/>
      <c r="EB34" s="681"/>
      <c r="EC34" s="682"/>
    </row>
    <row r="35" spans="2:133" ht="11.25" customHeight="1" x14ac:dyDescent="0.15">
      <c r="B35" s="642" t="s">
        <v>326</v>
      </c>
      <c r="C35" s="643"/>
      <c r="D35" s="643"/>
      <c r="E35" s="643"/>
      <c r="F35" s="643"/>
      <c r="G35" s="643"/>
      <c r="H35" s="643"/>
      <c r="I35" s="643"/>
      <c r="J35" s="643"/>
      <c r="K35" s="643"/>
      <c r="L35" s="643"/>
      <c r="M35" s="643"/>
      <c r="N35" s="643"/>
      <c r="O35" s="643"/>
      <c r="P35" s="643"/>
      <c r="Q35" s="644"/>
      <c r="R35" s="645">
        <v>103400</v>
      </c>
      <c r="S35" s="646"/>
      <c r="T35" s="646"/>
      <c r="U35" s="646"/>
      <c r="V35" s="646"/>
      <c r="W35" s="646"/>
      <c r="X35" s="646"/>
      <c r="Y35" s="647"/>
      <c r="Z35" s="648">
        <v>0.7</v>
      </c>
      <c r="AA35" s="648"/>
      <c r="AB35" s="648"/>
      <c r="AC35" s="648"/>
      <c r="AD35" s="649" t="s">
        <v>139</v>
      </c>
      <c r="AE35" s="649"/>
      <c r="AF35" s="649"/>
      <c r="AG35" s="649"/>
      <c r="AH35" s="649"/>
      <c r="AI35" s="649"/>
      <c r="AJ35" s="649"/>
      <c r="AK35" s="649"/>
      <c r="AL35" s="650" t="s">
        <v>238</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711127</v>
      </c>
      <c r="CS35" s="679"/>
      <c r="CT35" s="679"/>
      <c r="CU35" s="679"/>
      <c r="CV35" s="679"/>
      <c r="CW35" s="679"/>
      <c r="CX35" s="679"/>
      <c r="CY35" s="680"/>
      <c r="CZ35" s="650">
        <v>4.5999999999999996</v>
      </c>
      <c r="DA35" s="681"/>
      <c r="DB35" s="681"/>
      <c r="DC35" s="684"/>
      <c r="DD35" s="654">
        <v>633884</v>
      </c>
      <c r="DE35" s="679"/>
      <c r="DF35" s="679"/>
      <c r="DG35" s="679"/>
      <c r="DH35" s="679"/>
      <c r="DI35" s="679"/>
      <c r="DJ35" s="679"/>
      <c r="DK35" s="680"/>
      <c r="DL35" s="654">
        <v>482440</v>
      </c>
      <c r="DM35" s="679"/>
      <c r="DN35" s="679"/>
      <c r="DO35" s="679"/>
      <c r="DP35" s="679"/>
      <c r="DQ35" s="679"/>
      <c r="DR35" s="679"/>
      <c r="DS35" s="679"/>
      <c r="DT35" s="679"/>
      <c r="DU35" s="679"/>
      <c r="DV35" s="680"/>
      <c r="DW35" s="650">
        <v>5.6</v>
      </c>
      <c r="DX35" s="681"/>
      <c r="DY35" s="681"/>
      <c r="DZ35" s="681"/>
      <c r="EA35" s="681"/>
      <c r="EB35" s="681"/>
      <c r="EC35" s="682"/>
    </row>
    <row r="36" spans="2:133" ht="11.25" customHeight="1" x14ac:dyDescent="0.15">
      <c r="B36" s="642" t="s">
        <v>330</v>
      </c>
      <c r="C36" s="643"/>
      <c r="D36" s="643"/>
      <c r="E36" s="643"/>
      <c r="F36" s="643"/>
      <c r="G36" s="643"/>
      <c r="H36" s="643"/>
      <c r="I36" s="643"/>
      <c r="J36" s="643"/>
      <c r="K36" s="643"/>
      <c r="L36" s="643"/>
      <c r="M36" s="643"/>
      <c r="N36" s="643"/>
      <c r="O36" s="643"/>
      <c r="P36" s="643"/>
      <c r="Q36" s="644"/>
      <c r="R36" s="645">
        <v>120493</v>
      </c>
      <c r="S36" s="646"/>
      <c r="T36" s="646"/>
      <c r="U36" s="646"/>
      <c r="V36" s="646"/>
      <c r="W36" s="646"/>
      <c r="X36" s="646"/>
      <c r="Y36" s="647"/>
      <c r="Z36" s="648">
        <v>0.8</v>
      </c>
      <c r="AA36" s="648"/>
      <c r="AB36" s="648"/>
      <c r="AC36" s="648"/>
      <c r="AD36" s="649" t="s">
        <v>139</v>
      </c>
      <c r="AE36" s="649"/>
      <c r="AF36" s="649"/>
      <c r="AG36" s="649"/>
      <c r="AH36" s="649"/>
      <c r="AI36" s="649"/>
      <c r="AJ36" s="649"/>
      <c r="AK36" s="649"/>
      <c r="AL36" s="650" t="s">
        <v>238</v>
      </c>
      <c r="AM36" s="651"/>
      <c r="AN36" s="651"/>
      <c r="AO36" s="652"/>
      <c r="AP36" s="235"/>
      <c r="AQ36" s="719" t="s">
        <v>331</v>
      </c>
      <c r="AR36" s="720"/>
      <c r="AS36" s="720"/>
      <c r="AT36" s="720"/>
      <c r="AU36" s="720"/>
      <c r="AV36" s="720"/>
      <c r="AW36" s="720"/>
      <c r="AX36" s="720"/>
      <c r="AY36" s="721"/>
      <c r="AZ36" s="634">
        <v>2461722</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72901</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1627055</v>
      </c>
      <c r="CS36" s="646"/>
      <c r="CT36" s="646"/>
      <c r="CU36" s="646"/>
      <c r="CV36" s="646"/>
      <c r="CW36" s="646"/>
      <c r="CX36" s="646"/>
      <c r="CY36" s="647"/>
      <c r="CZ36" s="650">
        <v>10.6</v>
      </c>
      <c r="DA36" s="681"/>
      <c r="DB36" s="681"/>
      <c r="DC36" s="684"/>
      <c r="DD36" s="654">
        <v>819491</v>
      </c>
      <c r="DE36" s="646"/>
      <c r="DF36" s="646"/>
      <c r="DG36" s="646"/>
      <c r="DH36" s="646"/>
      <c r="DI36" s="646"/>
      <c r="DJ36" s="646"/>
      <c r="DK36" s="647"/>
      <c r="DL36" s="654">
        <v>561170</v>
      </c>
      <c r="DM36" s="646"/>
      <c r="DN36" s="646"/>
      <c r="DO36" s="646"/>
      <c r="DP36" s="646"/>
      <c r="DQ36" s="646"/>
      <c r="DR36" s="646"/>
      <c r="DS36" s="646"/>
      <c r="DT36" s="646"/>
      <c r="DU36" s="646"/>
      <c r="DV36" s="647"/>
      <c r="DW36" s="650">
        <v>6.5</v>
      </c>
      <c r="DX36" s="681"/>
      <c r="DY36" s="681"/>
      <c r="DZ36" s="681"/>
      <c r="EA36" s="681"/>
      <c r="EB36" s="681"/>
      <c r="EC36" s="682"/>
    </row>
    <row r="37" spans="2:133" ht="11.25" customHeight="1" x14ac:dyDescent="0.15">
      <c r="B37" s="642" t="s">
        <v>334</v>
      </c>
      <c r="C37" s="643"/>
      <c r="D37" s="643"/>
      <c r="E37" s="643"/>
      <c r="F37" s="643"/>
      <c r="G37" s="643"/>
      <c r="H37" s="643"/>
      <c r="I37" s="643"/>
      <c r="J37" s="643"/>
      <c r="K37" s="643"/>
      <c r="L37" s="643"/>
      <c r="M37" s="643"/>
      <c r="N37" s="643"/>
      <c r="O37" s="643"/>
      <c r="P37" s="643"/>
      <c r="Q37" s="644"/>
      <c r="R37" s="645">
        <v>99276</v>
      </c>
      <c r="S37" s="646"/>
      <c r="T37" s="646"/>
      <c r="U37" s="646"/>
      <c r="V37" s="646"/>
      <c r="W37" s="646"/>
      <c r="X37" s="646"/>
      <c r="Y37" s="647"/>
      <c r="Z37" s="648">
        <v>0.6</v>
      </c>
      <c r="AA37" s="648"/>
      <c r="AB37" s="648"/>
      <c r="AC37" s="648"/>
      <c r="AD37" s="649" t="s">
        <v>238</v>
      </c>
      <c r="AE37" s="649"/>
      <c r="AF37" s="649"/>
      <c r="AG37" s="649"/>
      <c r="AH37" s="649"/>
      <c r="AI37" s="649"/>
      <c r="AJ37" s="649"/>
      <c r="AK37" s="649"/>
      <c r="AL37" s="650" t="s">
        <v>238</v>
      </c>
      <c r="AM37" s="651"/>
      <c r="AN37" s="651"/>
      <c r="AO37" s="652"/>
      <c r="AQ37" s="723" t="s">
        <v>335</v>
      </c>
      <c r="AR37" s="724"/>
      <c r="AS37" s="724"/>
      <c r="AT37" s="724"/>
      <c r="AU37" s="724"/>
      <c r="AV37" s="724"/>
      <c r="AW37" s="724"/>
      <c r="AX37" s="724"/>
      <c r="AY37" s="725"/>
      <c r="AZ37" s="645">
        <v>694685</v>
      </c>
      <c r="BA37" s="646"/>
      <c r="BB37" s="646"/>
      <c r="BC37" s="646"/>
      <c r="BD37" s="679"/>
      <c r="BE37" s="679"/>
      <c r="BF37" s="700"/>
      <c r="BG37" s="660" t="s">
        <v>336</v>
      </c>
      <c r="BH37" s="661"/>
      <c r="BI37" s="661"/>
      <c r="BJ37" s="661"/>
      <c r="BK37" s="661"/>
      <c r="BL37" s="661"/>
      <c r="BM37" s="661"/>
      <c r="BN37" s="661"/>
      <c r="BO37" s="661"/>
      <c r="BP37" s="661"/>
      <c r="BQ37" s="661"/>
      <c r="BR37" s="661"/>
      <c r="BS37" s="661"/>
      <c r="BT37" s="661"/>
      <c r="BU37" s="662"/>
      <c r="BV37" s="645">
        <v>15341</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74842</v>
      </c>
      <c r="CS37" s="679"/>
      <c r="CT37" s="679"/>
      <c r="CU37" s="679"/>
      <c r="CV37" s="679"/>
      <c r="CW37" s="679"/>
      <c r="CX37" s="679"/>
      <c r="CY37" s="680"/>
      <c r="CZ37" s="650">
        <v>0.5</v>
      </c>
      <c r="DA37" s="681"/>
      <c r="DB37" s="681"/>
      <c r="DC37" s="684"/>
      <c r="DD37" s="654">
        <v>70650</v>
      </c>
      <c r="DE37" s="679"/>
      <c r="DF37" s="679"/>
      <c r="DG37" s="679"/>
      <c r="DH37" s="679"/>
      <c r="DI37" s="679"/>
      <c r="DJ37" s="679"/>
      <c r="DK37" s="680"/>
      <c r="DL37" s="654">
        <v>22353</v>
      </c>
      <c r="DM37" s="679"/>
      <c r="DN37" s="679"/>
      <c r="DO37" s="679"/>
      <c r="DP37" s="679"/>
      <c r="DQ37" s="679"/>
      <c r="DR37" s="679"/>
      <c r="DS37" s="679"/>
      <c r="DT37" s="679"/>
      <c r="DU37" s="679"/>
      <c r="DV37" s="680"/>
      <c r="DW37" s="650">
        <v>0.3</v>
      </c>
      <c r="DX37" s="681"/>
      <c r="DY37" s="681"/>
      <c r="DZ37" s="681"/>
      <c r="EA37" s="681"/>
      <c r="EB37" s="681"/>
      <c r="EC37" s="682"/>
    </row>
    <row r="38" spans="2:133" ht="11.25" customHeight="1" x14ac:dyDescent="0.15">
      <c r="B38" s="642" t="s">
        <v>338</v>
      </c>
      <c r="C38" s="643"/>
      <c r="D38" s="643"/>
      <c r="E38" s="643"/>
      <c r="F38" s="643"/>
      <c r="G38" s="643"/>
      <c r="H38" s="643"/>
      <c r="I38" s="643"/>
      <c r="J38" s="643"/>
      <c r="K38" s="643"/>
      <c r="L38" s="643"/>
      <c r="M38" s="643"/>
      <c r="N38" s="643"/>
      <c r="O38" s="643"/>
      <c r="P38" s="643"/>
      <c r="Q38" s="644"/>
      <c r="R38" s="645">
        <v>574396</v>
      </c>
      <c r="S38" s="646"/>
      <c r="T38" s="646"/>
      <c r="U38" s="646"/>
      <c r="V38" s="646"/>
      <c r="W38" s="646"/>
      <c r="X38" s="646"/>
      <c r="Y38" s="647"/>
      <c r="Z38" s="648">
        <v>3.7</v>
      </c>
      <c r="AA38" s="648"/>
      <c r="AB38" s="648"/>
      <c r="AC38" s="648"/>
      <c r="AD38" s="649">
        <v>6122</v>
      </c>
      <c r="AE38" s="649"/>
      <c r="AF38" s="649"/>
      <c r="AG38" s="649"/>
      <c r="AH38" s="649"/>
      <c r="AI38" s="649"/>
      <c r="AJ38" s="649"/>
      <c r="AK38" s="649"/>
      <c r="AL38" s="650">
        <v>0.1</v>
      </c>
      <c r="AM38" s="651"/>
      <c r="AN38" s="651"/>
      <c r="AO38" s="652"/>
      <c r="AQ38" s="723" t="s">
        <v>339</v>
      </c>
      <c r="AR38" s="724"/>
      <c r="AS38" s="724"/>
      <c r="AT38" s="724"/>
      <c r="AU38" s="724"/>
      <c r="AV38" s="724"/>
      <c r="AW38" s="724"/>
      <c r="AX38" s="724"/>
      <c r="AY38" s="725"/>
      <c r="AZ38" s="645">
        <v>452844</v>
      </c>
      <c r="BA38" s="646"/>
      <c r="BB38" s="646"/>
      <c r="BC38" s="646"/>
      <c r="BD38" s="679"/>
      <c r="BE38" s="679"/>
      <c r="BF38" s="700"/>
      <c r="BG38" s="660" t="s">
        <v>340</v>
      </c>
      <c r="BH38" s="661"/>
      <c r="BI38" s="661"/>
      <c r="BJ38" s="661"/>
      <c r="BK38" s="661"/>
      <c r="BL38" s="661"/>
      <c r="BM38" s="661"/>
      <c r="BN38" s="661"/>
      <c r="BO38" s="661"/>
      <c r="BP38" s="661"/>
      <c r="BQ38" s="661"/>
      <c r="BR38" s="661"/>
      <c r="BS38" s="661"/>
      <c r="BT38" s="661"/>
      <c r="BU38" s="662"/>
      <c r="BV38" s="645">
        <v>3424</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1982716</v>
      </c>
      <c r="CS38" s="646"/>
      <c r="CT38" s="646"/>
      <c r="CU38" s="646"/>
      <c r="CV38" s="646"/>
      <c r="CW38" s="646"/>
      <c r="CX38" s="646"/>
      <c r="CY38" s="647"/>
      <c r="CZ38" s="650">
        <v>12.9</v>
      </c>
      <c r="DA38" s="681"/>
      <c r="DB38" s="681"/>
      <c r="DC38" s="684"/>
      <c r="DD38" s="654">
        <v>1735223</v>
      </c>
      <c r="DE38" s="646"/>
      <c r="DF38" s="646"/>
      <c r="DG38" s="646"/>
      <c r="DH38" s="646"/>
      <c r="DI38" s="646"/>
      <c r="DJ38" s="646"/>
      <c r="DK38" s="647"/>
      <c r="DL38" s="654">
        <v>1621306</v>
      </c>
      <c r="DM38" s="646"/>
      <c r="DN38" s="646"/>
      <c r="DO38" s="646"/>
      <c r="DP38" s="646"/>
      <c r="DQ38" s="646"/>
      <c r="DR38" s="646"/>
      <c r="DS38" s="646"/>
      <c r="DT38" s="646"/>
      <c r="DU38" s="646"/>
      <c r="DV38" s="647"/>
      <c r="DW38" s="650">
        <v>18.899999999999999</v>
      </c>
      <c r="DX38" s="681"/>
      <c r="DY38" s="681"/>
      <c r="DZ38" s="681"/>
      <c r="EA38" s="681"/>
      <c r="EB38" s="681"/>
      <c r="EC38" s="682"/>
    </row>
    <row r="39" spans="2:133" ht="11.25" customHeight="1" x14ac:dyDescent="0.15">
      <c r="B39" s="642" t="s">
        <v>342</v>
      </c>
      <c r="C39" s="643"/>
      <c r="D39" s="643"/>
      <c r="E39" s="643"/>
      <c r="F39" s="643"/>
      <c r="G39" s="643"/>
      <c r="H39" s="643"/>
      <c r="I39" s="643"/>
      <c r="J39" s="643"/>
      <c r="K39" s="643"/>
      <c r="L39" s="643"/>
      <c r="M39" s="643"/>
      <c r="N39" s="643"/>
      <c r="O39" s="643"/>
      <c r="P39" s="643"/>
      <c r="Q39" s="644"/>
      <c r="R39" s="645">
        <v>1127670</v>
      </c>
      <c r="S39" s="646"/>
      <c r="T39" s="646"/>
      <c r="U39" s="646"/>
      <c r="V39" s="646"/>
      <c r="W39" s="646"/>
      <c r="X39" s="646"/>
      <c r="Y39" s="647"/>
      <c r="Z39" s="648">
        <v>7.2</v>
      </c>
      <c r="AA39" s="648"/>
      <c r="AB39" s="648"/>
      <c r="AC39" s="648"/>
      <c r="AD39" s="649" t="s">
        <v>139</v>
      </c>
      <c r="AE39" s="649"/>
      <c r="AF39" s="649"/>
      <c r="AG39" s="649"/>
      <c r="AH39" s="649"/>
      <c r="AI39" s="649"/>
      <c r="AJ39" s="649"/>
      <c r="AK39" s="649"/>
      <c r="AL39" s="650" t="s">
        <v>139</v>
      </c>
      <c r="AM39" s="651"/>
      <c r="AN39" s="651"/>
      <c r="AO39" s="652"/>
      <c r="AQ39" s="723" t="s">
        <v>343</v>
      </c>
      <c r="AR39" s="724"/>
      <c r="AS39" s="724"/>
      <c r="AT39" s="724"/>
      <c r="AU39" s="724"/>
      <c r="AV39" s="724"/>
      <c r="AW39" s="724"/>
      <c r="AX39" s="724"/>
      <c r="AY39" s="725"/>
      <c r="AZ39" s="645">
        <v>45589</v>
      </c>
      <c r="BA39" s="646"/>
      <c r="BB39" s="646"/>
      <c r="BC39" s="646"/>
      <c r="BD39" s="679"/>
      <c r="BE39" s="679"/>
      <c r="BF39" s="700"/>
      <c r="BG39" s="660" t="s">
        <v>344</v>
      </c>
      <c r="BH39" s="661"/>
      <c r="BI39" s="661"/>
      <c r="BJ39" s="661"/>
      <c r="BK39" s="661"/>
      <c r="BL39" s="661"/>
      <c r="BM39" s="661"/>
      <c r="BN39" s="661"/>
      <c r="BO39" s="661"/>
      <c r="BP39" s="661"/>
      <c r="BQ39" s="661"/>
      <c r="BR39" s="661"/>
      <c r="BS39" s="661"/>
      <c r="BT39" s="661"/>
      <c r="BU39" s="662"/>
      <c r="BV39" s="645">
        <v>5234</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203229</v>
      </c>
      <c r="CS39" s="679"/>
      <c r="CT39" s="679"/>
      <c r="CU39" s="679"/>
      <c r="CV39" s="679"/>
      <c r="CW39" s="679"/>
      <c r="CX39" s="679"/>
      <c r="CY39" s="680"/>
      <c r="CZ39" s="650">
        <v>1.3</v>
      </c>
      <c r="DA39" s="681"/>
      <c r="DB39" s="681"/>
      <c r="DC39" s="684"/>
      <c r="DD39" s="654">
        <v>47074</v>
      </c>
      <c r="DE39" s="679"/>
      <c r="DF39" s="679"/>
      <c r="DG39" s="679"/>
      <c r="DH39" s="679"/>
      <c r="DI39" s="679"/>
      <c r="DJ39" s="679"/>
      <c r="DK39" s="680"/>
      <c r="DL39" s="654" t="s">
        <v>139</v>
      </c>
      <c r="DM39" s="679"/>
      <c r="DN39" s="679"/>
      <c r="DO39" s="679"/>
      <c r="DP39" s="679"/>
      <c r="DQ39" s="679"/>
      <c r="DR39" s="679"/>
      <c r="DS39" s="679"/>
      <c r="DT39" s="679"/>
      <c r="DU39" s="679"/>
      <c r="DV39" s="680"/>
      <c r="DW39" s="650" t="s">
        <v>238</v>
      </c>
      <c r="DX39" s="681"/>
      <c r="DY39" s="681"/>
      <c r="DZ39" s="681"/>
      <c r="EA39" s="681"/>
      <c r="EB39" s="681"/>
      <c r="EC39" s="682"/>
    </row>
    <row r="40" spans="2:133" ht="11.25" customHeight="1" x14ac:dyDescent="0.15">
      <c r="B40" s="642" t="s">
        <v>346</v>
      </c>
      <c r="C40" s="643"/>
      <c r="D40" s="643"/>
      <c r="E40" s="643"/>
      <c r="F40" s="643"/>
      <c r="G40" s="643"/>
      <c r="H40" s="643"/>
      <c r="I40" s="643"/>
      <c r="J40" s="643"/>
      <c r="K40" s="643"/>
      <c r="L40" s="643"/>
      <c r="M40" s="643"/>
      <c r="N40" s="643"/>
      <c r="O40" s="643"/>
      <c r="P40" s="643"/>
      <c r="Q40" s="644"/>
      <c r="R40" s="645" t="s">
        <v>139</v>
      </c>
      <c r="S40" s="646"/>
      <c r="T40" s="646"/>
      <c r="U40" s="646"/>
      <c r="V40" s="646"/>
      <c r="W40" s="646"/>
      <c r="X40" s="646"/>
      <c r="Y40" s="647"/>
      <c r="Z40" s="648" t="s">
        <v>139</v>
      </c>
      <c r="AA40" s="648"/>
      <c r="AB40" s="648"/>
      <c r="AC40" s="648"/>
      <c r="AD40" s="649" t="s">
        <v>139</v>
      </c>
      <c r="AE40" s="649"/>
      <c r="AF40" s="649"/>
      <c r="AG40" s="649"/>
      <c r="AH40" s="649"/>
      <c r="AI40" s="649"/>
      <c r="AJ40" s="649"/>
      <c r="AK40" s="649"/>
      <c r="AL40" s="650" t="s">
        <v>139</v>
      </c>
      <c r="AM40" s="651"/>
      <c r="AN40" s="651"/>
      <c r="AO40" s="652"/>
      <c r="AQ40" s="723" t="s">
        <v>347</v>
      </c>
      <c r="AR40" s="724"/>
      <c r="AS40" s="724"/>
      <c r="AT40" s="724"/>
      <c r="AU40" s="724"/>
      <c r="AV40" s="724"/>
      <c r="AW40" s="724"/>
      <c r="AX40" s="724"/>
      <c r="AY40" s="725"/>
      <c r="AZ40" s="645">
        <v>21924</v>
      </c>
      <c r="BA40" s="646"/>
      <c r="BB40" s="646"/>
      <c r="BC40" s="646"/>
      <c r="BD40" s="679"/>
      <c r="BE40" s="679"/>
      <c r="BF40" s="700"/>
      <c r="BG40" s="726" t="s">
        <v>348</v>
      </c>
      <c r="BH40" s="727"/>
      <c r="BI40" s="727"/>
      <c r="BJ40" s="727"/>
      <c r="BK40" s="727"/>
      <c r="BL40" s="236"/>
      <c r="BM40" s="661" t="s">
        <v>349</v>
      </c>
      <c r="BN40" s="661"/>
      <c r="BO40" s="661"/>
      <c r="BP40" s="661"/>
      <c r="BQ40" s="661"/>
      <c r="BR40" s="661"/>
      <c r="BS40" s="661"/>
      <c r="BT40" s="661"/>
      <c r="BU40" s="662"/>
      <c r="BV40" s="645">
        <v>100</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444850</v>
      </c>
      <c r="CS40" s="646"/>
      <c r="CT40" s="646"/>
      <c r="CU40" s="646"/>
      <c r="CV40" s="646"/>
      <c r="CW40" s="646"/>
      <c r="CX40" s="646"/>
      <c r="CY40" s="647"/>
      <c r="CZ40" s="650">
        <v>2.9</v>
      </c>
      <c r="DA40" s="681"/>
      <c r="DB40" s="681"/>
      <c r="DC40" s="684"/>
      <c r="DD40" s="654">
        <v>38216</v>
      </c>
      <c r="DE40" s="646"/>
      <c r="DF40" s="646"/>
      <c r="DG40" s="646"/>
      <c r="DH40" s="646"/>
      <c r="DI40" s="646"/>
      <c r="DJ40" s="646"/>
      <c r="DK40" s="647"/>
      <c r="DL40" s="654">
        <v>34703</v>
      </c>
      <c r="DM40" s="646"/>
      <c r="DN40" s="646"/>
      <c r="DO40" s="646"/>
      <c r="DP40" s="646"/>
      <c r="DQ40" s="646"/>
      <c r="DR40" s="646"/>
      <c r="DS40" s="646"/>
      <c r="DT40" s="646"/>
      <c r="DU40" s="646"/>
      <c r="DV40" s="647"/>
      <c r="DW40" s="650">
        <v>0.4</v>
      </c>
      <c r="DX40" s="681"/>
      <c r="DY40" s="681"/>
      <c r="DZ40" s="681"/>
      <c r="EA40" s="681"/>
      <c r="EB40" s="681"/>
      <c r="EC40" s="682"/>
    </row>
    <row r="41" spans="2:133" ht="11.25" customHeight="1" x14ac:dyDescent="0.15">
      <c r="B41" s="642" t="s">
        <v>351</v>
      </c>
      <c r="C41" s="643"/>
      <c r="D41" s="643"/>
      <c r="E41" s="643"/>
      <c r="F41" s="643"/>
      <c r="G41" s="643"/>
      <c r="H41" s="643"/>
      <c r="I41" s="643"/>
      <c r="J41" s="643"/>
      <c r="K41" s="643"/>
      <c r="L41" s="643"/>
      <c r="M41" s="643"/>
      <c r="N41" s="643"/>
      <c r="O41" s="643"/>
      <c r="P41" s="643"/>
      <c r="Q41" s="644"/>
      <c r="R41" s="645">
        <v>272670</v>
      </c>
      <c r="S41" s="646"/>
      <c r="T41" s="646"/>
      <c r="U41" s="646"/>
      <c r="V41" s="646"/>
      <c r="W41" s="646"/>
      <c r="X41" s="646"/>
      <c r="Y41" s="647"/>
      <c r="Z41" s="648">
        <v>1.7</v>
      </c>
      <c r="AA41" s="648"/>
      <c r="AB41" s="648"/>
      <c r="AC41" s="648"/>
      <c r="AD41" s="649" t="s">
        <v>238</v>
      </c>
      <c r="AE41" s="649"/>
      <c r="AF41" s="649"/>
      <c r="AG41" s="649"/>
      <c r="AH41" s="649"/>
      <c r="AI41" s="649"/>
      <c r="AJ41" s="649"/>
      <c r="AK41" s="649"/>
      <c r="AL41" s="650" t="s">
        <v>238</v>
      </c>
      <c r="AM41" s="651"/>
      <c r="AN41" s="651"/>
      <c r="AO41" s="652"/>
      <c r="AQ41" s="723" t="s">
        <v>352</v>
      </c>
      <c r="AR41" s="724"/>
      <c r="AS41" s="724"/>
      <c r="AT41" s="724"/>
      <c r="AU41" s="724"/>
      <c r="AV41" s="724"/>
      <c r="AW41" s="724"/>
      <c r="AX41" s="724"/>
      <c r="AY41" s="725"/>
      <c r="AZ41" s="645">
        <v>325728</v>
      </c>
      <c r="BA41" s="646"/>
      <c r="BB41" s="646"/>
      <c r="BC41" s="646"/>
      <c r="BD41" s="679"/>
      <c r="BE41" s="679"/>
      <c r="BF41" s="700"/>
      <c r="BG41" s="726"/>
      <c r="BH41" s="727"/>
      <c r="BI41" s="727"/>
      <c r="BJ41" s="727"/>
      <c r="BK41" s="727"/>
      <c r="BL41" s="236"/>
      <c r="BM41" s="661" t="s">
        <v>353</v>
      </c>
      <c r="BN41" s="661"/>
      <c r="BO41" s="661"/>
      <c r="BP41" s="661"/>
      <c r="BQ41" s="661"/>
      <c r="BR41" s="661"/>
      <c r="BS41" s="661"/>
      <c r="BT41" s="661"/>
      <c r="BU41" s="662"/>
      <c r="BV41" s="645" t="s">
        <v>139</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238</v>
      </c>
      <c r="CS41" s="679"/>
      <c r="CT41" s="679"/>
      <c r="CU41" s="679"/>
      <c r="CV41" s="679"/>
      <c r="CW41" s="679"/>
      <c r="CX41" s="679"/>
      <c r="CY41" s="680"/>
      <c r="CZ41" s="650" t="s">
        <v>139</v>
      </c>
      <c r="DA41" s="681"/>
      <c r="DB41" s="681"/>
      <c r="DC41" s="684"/>
      <c r="DD41" s="654" t="s">
        <v>238</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355</v>
      </c>
      <c r="C42" s="687"/>
      <c r="D42" s="687"/>
      <c r="E42" s="687"/>
      <c r="F42" s="687"/>
      <c r="G42" s="687"/>
      <c r="H42" s="687"/>
      <c r="I42" s="687"/>
      <c r="J42" s="687"/>
      <c r="K42" s="687"/>
      <c r="L42" s="687"/>
      <c r="M42" s="687"/>
      <c r="N42" s="687"/>
      <c r="O42" s="687"/>
      <c r="P42" s="687"/>
      <c r="Q42" s="688"/>
      <c r="R42" s="736">
        <v>15592364</v>
      </c>
      <c r="S42" s="737"/>
      <c r="T42" s="737"/>
      <c r="U42" s="737"/>
      <c r="V42" s="737"/>
      <c r="W42" s="737"/>
      <c r="X42" s="737"/>
      <c r="Y42" s="739"/>
      <c r="Z42" s="740">
        <v>100</v>
      </c>
      <c r="AA42" s="740"/>
      <c r="AB42" s="740"/>
      <c r="AC42" s="740"/>
      <c r="AD42" s="741">
        <v>8295487</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6">
        <v>920952</v>
      </c>
      <c r="BA42" s="737"/>
      <c r="BB42" s="737"/>
      <c r="BC42" s="737"/>
      <c r="BD42" s="716"/>
      <c r="BE42" s="716"/>
      <c r="BF42" s="718"/>
      <c r="BG42" s="728"/>
      <c r="BH42" s="729"/>
      <c r="BI42" s="729"/>
      <c r="BJ42" s="729"/>
      <c r="BK42" s="729"/>
      <c r="BL42" s="237"/>
      <c r="BM42" s="671" t="s">
        <v>357</v>
      </c>
      <c r="BN42" s="671"/>
      <c r="BO42" s="671"/>
      <c r="BP42" s="671"/>
      <c r="BQ42" s="671"/>
      <c r="BR42" s="671"/>
      <c r="BS42" s="671"/>
      <c r="BT42" s="671"/>
      <c r="BU42" s="672"/>
      <c r="BV42" s="736">
        <v>413</v>
      </c>
      <c r="BW42" s="737"/>
      <c r="BX42" s="737"/>
      <c r="BY42" s="737"/>
      <c r="BZ42" s="737"/>
      <c r="CA42" s="737"/>
      <c r="CB42" s="738"/>
      <c r="CD42" s="642" t="s">
        <v>358</v>
      </c>
      <c r="CE42" s="643"/>
      <c r="CF42" s="643"/>
      <c r="CG42" s="643"/>
      <c r="CH42" s="643"/>
      <c r="CI42" s="643"/>
      <c r="CJ42" s="643"/>
      <c r="CK42" s="643"/>
      <c r="CL42" s="643"/>
      <c r="CM42" s="643"/>
      <c r="CN42" s="643"/>
      <c r="CO42" s="643"/>
      <c r="CP42" s="643"/>
      <c r="CQ42" s="644"/>
      <c r="CR42" s="645">
        <v>1507957</v>
      </c>
      <c r="CS42" s="646"/>
      <c r="CT42" s="646"/>
      <c r="CU42" s="646"/>
      <c r="CV42" s="646"/>
      <c r="CW42" s="646"/>
      <c r="CX42" s="646"/>
      <c r="CY42" s="647"/>
      <c r="CZ42" s="650">
        <v>9.8000000000000007</v>
      </c>
      <c r="DA42" s="651"/>
      <c r="DB42" s="651"/>
      <c r="DC42" s="663"/>
      <c r="DD42" s="654">
        <v>105973</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16871</v>
      </c>
      <c r="CS43" s="679"/>
      <c r="CT43" s="679"/>
      <c r="CU43" s="679"/>
      <c r="CV43" s="679"/>
      <c r="CW43" s="679"/>
      <c r="CX43" s="679"/>
      <c r="CY43" s="680"/>
      <c r="CZ43" s="650">
        <v>0.1</v>
      </c>
      <c r="DA43" s="681"/>
      <c r="DB43" s="681"/>
      <c r="DC43" s="684"/>
      <c r="DD43" s="654">
        <v>1186</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308</v>
      </c>
      <c r="CE44" s="758"/>
      <c r="CF44" s="642" t="s">
        <v>360</v>
      </c>
      <c r="CG44" s="643"/>
      <c r="CH44" s="643"/>
      <c r="CI44" s="643"/>
      <c r="CJ44" s="643"/>
      <c r="CK44" s="643"/>
      <c r="CL44" s="643"/>
      <c r="CM44" s="643"/>
      <c r="CN44" s="643"/>
      <c r="CO44" s="643"/>
      <c r="CP44" s="643"/>
      <c r="CQ44" s="644"/>
      <c r="CR44" s="645">
        <v>1507957</v>
      </c>
      <c r="CS44" s="646"/>
      <c r="CT44" s="646"/>
      <c r="CU44" s="646"/>
      <c r="CV44" s="646"/>
      <c r="CW44" s="646"/>
      <c r="CX44" s="646"/>
      <c r="CY44" s="647"/>
      <c r="CZ44" s="650">
        <v>9.8000000000000007</v>
      </c>
      <c r="DA44" s="651"/>
      <c r="DB44" s="651"/>
      <c r="DC44" s="663"/>
      <c r="DD44" s="654">
        <v>105973</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361</v>
      </c>
      <c r="CG45" s="643"/>
      <c r="CH45" s="643"/>
      <c r="CI45" s="643"/>
      <c r="CJ45" s="643"/>
      <c r="CK45" s="643"/>
      <c r="CL45" s="643"/>
      <c r="CM45" s="643"/>
      <c r="CN45" s="643"/>
      <c r="CO45" s="643"/>
      <c r="CP45" s="643"/>
      <c r="CQ45" s="644"/>
      <c r="CR45" s="645">
        <v>846870</v>
      </c>
      <c r="CS45" s="679"/>
      <c r="CT45" s="679"/>
      <c r="CU45" s="679"/>
      <c r="CV45" s="679"/>
      <c r="CW45" s="679"/>
      <c r="CX45" s="679"/>
      <c r="CY45" s="680"/>
      <c r="CZ45" s="650">
        <v>5.5</v>
      </c>
      <c r="DA45" s="681"/>
      <c r="DB45" s="681"/>
      <c r="DC45" s="684"/>
      <c r="DD45" s="654">
        <v>16732</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567016</v>
      </c>
      <c r="CS46" s="646"/>
      <c r="CT46" s="646"/>
      <c r="CU46" s="646"/>
      <c r="CV46" s="646"/>
      <c r="CW46" s="646"/>
      <c r="CX46" s="646"/>
      <c r="CY46" s="647"/>
      <c r="CZ46" s="650">
        <v>3.7</v>
      </c>
      <c r="DA46" s="651"/>
      <c r="DB46" s="651"/>
      <c r="DC46" s="663"/>
      <c r="DD46" s="654">
        <v>88354</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t="s">
        <v>139</v>
      </c>
      <c r="CS47" s="679"/>
      <c r="CT47" s="679"/>
      <c r="CU47" s="679"/>
      <c r="CV47" s="679"/>
      <c r="CW47" s="679"/>
      <c r="CX47" s="679"/>
      <c r="CY47" s="680"/>
      <c r="CZ47" s="650" t="s">
        <v>139</v>
      </c>
      <c r="DA47" s="681"/>
      <c r="DB47" s="681"/>
      <c r="DC47" s="684"/>
      <c r="DD47" s="654" t="s">
        <v>139</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366</v>
      </c>
      <c r="CD48" s="761"/>
      <c r="CE48" s="762"/>
      <c r="CF48" s="642" t="s">
        <v>367</v>
      </c>
      <c r="CG48" s="643"/>
      <c r="CH48" s="643"/>
      <c r="CI48" s="643"/>
      <c r="CJ48" s="643"/>
      <c r="CK48" s="643"/>
      <c r="CL48" s="643"/>
      <c r="CM48" s="643"/>
      <c r="CN48" s="643"/>
      <c r="CO48" s="643"/>
      <c r="CP48" s="643"/>
      <c r="CQ48" s="644"/>
      <c r="CR48" s="645" t="s">
        <v>238</v>
      </c>
      <c r="CS48" s="646"/>
      <c r="CT48" s="646"/>
      <c r="CU48" s="646"/>
      <c r="CV48" s="646"/>
      <c r="CW48" s="646"/>
      <c r="CX48" s="646"/>
      <c r="CY48" s="647"/>
      <c r="CZ48" s="650" t="s">
        <v>238</v>
      </c>
      <c r="DA48" s="651"/>
      <c r="DB48" s="651"/>
      <c r="DC48" s="663"/>
      <c r="DD48" s="654" t="s">
        <v>139</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368</v>
      </c>
      <c r="CE49" s="687"/>
      <c r="CF49" s="687"/>
      <c r="CG49" s="687"/>
      <c r="CH49" s="687"/>
      <c r="CI49" s="687"/>
      <c r="CJ49" s="687"/>
      <c r="CK49" s="687"/>
      <c r="CL49" s="687"/>
      <c r="CM49" s="687"/>
      <c r="CN49" s="687"/>
      <c r="CO49" s="687"/>
      <c r="CP49" s="687"/>
      <c r="CQ49" s="688"/>
      <c r="CR49" s="736">
        <v>15389855</v>
      </c>
      <c r="CS49" s="716"/>
      <c r="CT49" s="716"/>
      <c r="CU49" s="716"/>
      <c r="CV49" s="716"/>
      <c r="CW49" s="716"/>
      <c r="CX49" s="716"/>
      <c r="CY49" s="747"/>
      <c r="CZ49" s="742">
        <v>100</v>
      </c>
      <c r="DA49" s="748"/>
      <c r="DB49" s="748"/>
      <c r="DC49" s="749"/>
      <c r="DD49" s="750">
        <v>9778696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nYelhJpayaxLxO1mueXoL09hheUUzLJJOJnd0zc9gZ6HDrqduRdeM2puTGBSQYrXdeFTsRdTqtqn1I9qvwYKNw==" saltValue="Ob4jQvQAf0/zgMbxLSSbn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391</v>
      </c>
      <c r="C7" s="778"/>
      <c r="D7" s="778"/>
      <c r="E7" s="778"/>
      <c r="F7" s="778"/>
      <c r="G7" s="778"/>
      <c r="H7" s="778"/>
      <c r="I7" s="778"/>
      <c r="J7" s="778"/>
      <c r="K7" s="778"/>
      <c r="L7" s="778"/>
      <c r="M7" s="778"/>
      <c r="N7" s="778"/>
      <c r="O7" s="778"/>
      <c r="P7" s="779"/>
      <c r="Q7" s="780">
        <v>15571</v>
      </c>
      <c r="R7" s="781"/>
      <c r="S7" s="781"/>
      <c r="T7" s="781"/>
      <c r="U7" s="781"/>
      <c r="V7" s="781">
        <v>15369</v>
      </c>
      <c r="W7" s="781"/>
      <c r="X7" s="781"/>
      <c r="Y7" s="781"/>
      <c r="Z7" s="781"/>
      <c r="AA7" s="781">
        <v>203</v>
      </c>
      <c r="AB7" s="781"/>
      <c r="AC7" s="781"/>
      <c r="AD7" s="781"/>
      <c r="AE7" s="782"/>
      <c r="AF7" s="783">
        <v>202</v>
      </c>
      <c r="AG7" s="784"/>
      <c r="AH7" s="784"/>
      <c r="AI7" s="784"/>
      <c r="AJ7" s="785"/>
      <c r="AK7" s="820">
        <v>120</v>
      </c>
      <c r="AL7" s="821"/>
      <c r="AM7" s="821"/>
      <c r="AN7" s="821"/>
      <c r="AO7" s="821"/>
      <c r="AP7" s="821">
        <v>15271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602</v>
      </c>
      <c r="BS7" s="824" t="s">
        <v>603</v>
      </c>
      <c r="BT7" s="825"/>
      <c r="BU7" s="825"/>
      <c r="BV7" s="825"/>
      <c r="BW7" s="825"/>
      <c r="BX7" s="825"/>
      <c r="BY7" s="825"/>
      <c r="BZ7" s="825"/>
      <c r="CA7" s="825"/>
      <c r="CB7" s="825"/>
      <c r="CC7" s="825"/>
      <c r="CD7" s="825"/>
      <c r="CE7" s="825"/>
      <c r="CF7" s="825"/>
      <c r="CG7" s="826"/>
      <c r="CH7" s="817">
        <v>-8</v>
      </c>
      <c r="CI7" s="818"/>
      <c r="CJ7" s="818"/>
      <c r="CK7" s="818"/>
      <c r="CL7" s="819"/>
      <c r="CM7" s="817">
        <v>304</v>
      </c>
      <c r="CN7" s="818"/>
      <c r="CO7" s="818"/>
      <c r="CP7" s="818"/>
      <c r="CQ7" s="819"/>
      <c r="CR7" s="817">
        <v>300</v>
      </c>
      <c r="CS7" s="818"/>
      <c r="CT7" s="818"/>
      <c r="CU7" s="818"/>
      <c r="CV7" s="819"/>
      <c r="CW7" s="817" t="s">
        <v>597</v>
      </c>
      <c r="CX7" s="818"/>
      <c r="CY7" s="818"/>
      <c r="CZ7" s="818"/>
      <c r="DA7" s="819"/>
      <c r="DB7" s="817" t="s">
        <v>597</v>
      </c>
      <c r="DC7" s="818"/>
      <c r="DD7" s="818"/>
      <c r="DE7" s="818"/>
      <c r="DF7" s="819"/>
      <c r="DG7" s="817" t="s">
        <v>597</v>
      </c>
      <c r="DH7" s="818"/>
      <c r="DI7" s="818"/>
      <c r="DJ7" s="818"/>
      <c r="DK7" s="819"/>
      <c r="DL7" s="817">
        <v>168</v>
      </c>
      <c r="DM7" s="818"/>
      <c r="DN7" s="818"/>
      <c r="DO7" s="818"/>
      <c r="DP7" s="819"/>
      <c r="DQ7" s="817">
        <v>17</v>
      </c>
      <c r="DR7" s="818"/>
      <c r="DS7" s="818"/>
      <c r="DT7" s="818"/>
      <c r="DU7" s="819"/>
      <c r="DV7" s="798"/>
      <c r="DW7" s="799"/>
      <c r="DX7" s="799"/>
      <c r="DY7" s="799"/>
      <c r="DZ7" s="800"/>
      <c r="EA7" s="255"/>
    </row>
    <row r="8" spans="1:131" s="256" customFormat="1" ht="26.25" customHeight="1" x14ac:dyDescent="0.15">
      <c r="A8" s="262">
        <v>2</v>
      </c>
      <c r="B8" s="801" t="s">
        <v>392</v>
      </c>
      <c r="C8" s="802"/>
      <c r="D8" s="802"/>
      <c r="E8" s="802"/>
      <c r="F8" s="802"/>
      <c r="G8" s="802"/>
      <c r="H8" s="802"/>
      <c r="I8" s="802"/>
      <c r="J8" s="802"/>
      <c r="K8" s="802"/>
      <c r="L8" s="802"/>
      <c r="M8" s="802"/>
      <c r="N8" s="802"/>
      <c r="O8" s="802"/>
      <c r="P8" s="803"/>
      <c r="Q8" s="804">
        <v>39</v>
      </c>
      <c r="R8" s="805"/>
      <c r="S8" s="805"/>
      <c r="T8" s="805"/>
      <c r="U8" s="805"/>
      <c r="V8" s="805">
        <v>39</v>
      </c>
      <c r="W8" s="805"/>
      <c r="X8" s="805"/>
      <c r="Y8" s="805"/>
      <c r="Z8" s="805"/>
      <c r="AA8" s="805" t="s">
        <v>596</v>
      </c>
      <c r="AB8" s="805"/>
      <c r="AC8" s="805"/>
      <c r="AD8" s="805"/>
      <c r="AE8" s="806"/>
      <c r="AF8" s="807" t="s">
        <v>596</v>
      </c>
      <c r="AG8" s="808"/>
      <c r="AH8" s="808"/>
      <c r="AI8" s="808"/>
      <c r="AJ8" s="809"/>
      <c r="AK8" s="810">
        <v>22</v>
      </c>
      <c r="AL8" s="811"/>
      <c r="AM8" s="811"/>
      <c r="AN8" s="811"/>
      <c r="AO8" s="811"/>
      <c r="AP8" s="811" t="s">
        <v>596</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395</v>
      </c>
      <c r="B23" s="836" t="s">
        <v>396</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202</v>
      </c>
      <c r="AG23" s="840"/>
      <c r="AH23" s="840"/>
      <c r="AI23" s="840"/>
      <c r="AJ23" s="843"/>
      <c r="AK23" s="844"/>
      <c r="AL23" s="845"/>
      <c r="AM23" s="845"/>
      <c r="AN23" s="845"/>
      <c r="AO23" s="845"/>
      <c r="AP23" s="840"/>
      <c r="AQ23" s="840"/>
      <c r="AR23" s="840"/>
      <c r="AS23" s="840"/>
      <c r="AT23" s="840"/>
      <c r="AU23" s="846"/>
      <c r="AV23" s="846"/>
      <c r="AW23" s="846"/>
      <c r="AX23" s="846"/>
      <c r="AY23" s="847"/>
      <c r="AZ23" s="855" t="s">
        <v>397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374</v>
      </c>
      <c r="B26" s="787"/>
      <c r="C26" s="787"/>
      <c r="D26" s="787"/>
      <c r="E26" s="787"/>
      <c r="F26" s="787"/>
      <c r="G26" s="787"/>
      <c r="H26" s="787"/>
      <c r="I26" s="787"/>
      <c r="J26" s="787"/>
      <c r="K26" s="787"/>
      <c r="L26" s="787"/>
      <c r="M26" s="787"/>
      <c r="N26" s="787"/>
      <c r="O26" s="787"/>
      <c r="P26" s="788"/>
      <c r="Q26" s="763" t="s">
        <v>400</v>
      </c>
      <c r="R26" s="764"/>
      <c r="S26" s="764"/>
      <c r="T26" s="764"/>
      <c r="U26" s="765"/>
      <c r="V26" s="763" t="s">
        <v>401</v>
      </c>
      <c r="W26" s="764"/>
      <c r="X26" s="764"/>
      <c r="Y26" s="764"/>
      <c r="Z26" s="765"/>
      <c r="AA26" s="763" t="s">
        <v>402</v>
      </c>
      <c r="AB26" s="764"/>
      <c r="AC26" s="764"/>
      <c r="AD26" s="764"/>
      <c r="AE26" s="764"/>
      <c r="AF26" s="858" t="s">
        <v>403</v>
      </c>
      <c r="AG26" s="859"/>
      <c r="AH26" s="859"/>
      <c r="AI26" s="859"/>
      <c r="AJ26" s="860"/>
      <c r="AK26" s="764" t="s">
        <v>404</v>
      </c>
      <c r="AL26" s="764"/>
      <c r="AM26" s="764"/>
      <c r="AN26" s="764"/>
      <c r="AO26" s="765"/>
      <c r="AP26" s="763" t="s">
        <v>405</v>
      </c>
      <c r="AQ26" s="764"/>
      <c r="AR26" s="764"/>
      <c r="AS26" s="764"/>
      <c r="AT26" s="765"/>
      <c r="AU26" s="763" t="s">
        <v>406</v>
      </c>
      <c r="AV26" s="764"/>
      <c r="AW26" s="764"/>
      <c r="AX26" s="764"/>
      <c r="AY26" s="765"/>
      <c r="AZ26" s="763" t="s">
        <v>407</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408</v>
      </c>
      <c r="C28" s="778"/>
      <c r="D28" s="778"/>
      <c r="E28" s="778"/>
      <c r="F28" s="778"/>
      <c r="G28" s="778"/>
      <c r="H28" s="778"/>
      <c r="I28" s="778"/>
      <c r="J28" s="778"/>
      <c r="K28" s="778"/>
      <c r="L28" s="778"/>
      <c r="M28" s="778"/>
      <c r="N28" s="778"/>
      <c r="O28" s="778"/>
      <c r="P28" s="779"/>
      <c r="Q28" s="868">
        <v>3208</v>
      </c>
      <c r="R28" s="869"/>
      <c r="S28" s="869"/>
      <c r="T28" s="869"/>
      <c r="U28" s="869"/>
      <c r="V28" s="869">
        <v>3135</v>
      </c>
      <c r="W28" s="869"/>
      <c r="X28" s="869"/>
      <c r="Y28" s="869"/>
      <c r="Z28" s="869"/>
      <c r="AA28" s="869">
        <v>73</v>
      </c>
      <c r="AB28" s="869"/>
      <c r="AC28" s="869"/>
      <c r="AD28" s="869"/>
      <c r="AE28" s="870"/>
      <c r="AF28" s="871">
        <v>73</v>
      </c>
      <c r="AG28" s="869"/>
      <c r="AH28" s="869"/>
      <c r="AI28" s="869"/>
      <c r="AJ28" s="872"/>
      <c r="AK28" s="873">
        <v>326</v>
      </c>
      <c r="AL28" s="864"/>
      <c r="AM28" s="864"/>
      <c r="AN28" s="864"/>
      <c r="AO28" s="864"/>
      <c r="AP28" s="864" t="s">
        <v>596</v>
      </c>
      <c r="AQ28" s="864"/>
      <c r="AR28" s="864"/>
      <c r="AS28" s="864"/>
      <c r="AT28" s="864"/>
      <c r="AU28" s="864" t="s">
        <v>596</v>
      </c>
      <c r="AV28" s="864"/>
      <c r="AW28" s="864"/>
      <c r="AX28" s="864"/>
      <c r="AY28" s="864"/>
      <c r="AZ28" s="865" t="s">
        <v>596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409</v>
      </c>
      <c r="C29" s="802"/>
      <c r="D29" s="802"/>
      <c r="E29" s="802"/>
      <c r="F29" s="802"/>
      <c r="G29" s="802"/>
      <c r="H29" s="802"/>
      <c r="I29" s="802"/>
      <c r="J29" s="802"/>
      <c r="K29" s="802"/>
      <c r="L29" s="802"/>
      <c r="M29" s="802"/>
      <c r="N29" s="802"/>
      <c r="O29" s="802"/>
      <c r="P29" s="803"/>
      <c r="Q29" s="804">
        <v>2883</v>
      </c>
      <c r="R29" s="805"/>
      <c r="S29" s="805"/>
      <c r="T29" s="805"/>
      <c r="U29" s="805"/>
      <c r="V29" s="805">
        <v>2883</v>
      </c>
      <c r="W29" s="805"/>
      <c r="X29" s="805"/>
      <c r="Y29" s="805"/>
      <c r="Z29" s="805"/>
      <c r="AA29" s="805" t="s">
        <v>596</v>
      </c>
      <c r="AB29" s="805"/>
      <c r="AC29" s="805"/>
      <c r="AD29" s="805"/>
      <c r="AE29" s="806"/>
      <c r="AF29" s="807" t="s">
        <v>596</v>
      </c>
      <c r="AG29" s="808"/>
      <c r="AH29" s="808"/>
      <c r="AI29" s="808"/>
      <c r="AJ29" s="809"/>
      <c r="AK29" s="876">
        <v>452</v>
      </c>
      <c r="AL29" s="877"/>
      <c r="AM29" s="877"/>
      <c r="AN29" s="877"/>
      <c r="AO29" s="877"/>
      <c r="AP29" s="877" t="s">
        <v>596</v>
      </c>
      <c r="AQ29" s="877"/>
      <c r="AR29" s="877"/>
      <c r="AS29" s="877"/>
      <c r="AT29" s="877"/>
      <c r="AU29" s="877" t="s">
        <v>596</v>
      </c>
      <c r="AV29" s="877"/>
      <c r="AW29" s="877"/>
      <c r="AX29" s="877"/>
      <c r="AY29" s="877"/>
      <c r="AZ29" s="878" t="s">
        <v>596</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410</v>
      </c>
      <c r="C30" s="802"/>
      <c r="D30" s="802"/>
      <c r="E30" s="802"/>
      <c r="F30" s="802"/>
      <c r="G30" s="802"/>
      <c r="H30" s="802"/>
      <c r="I30" s="802"/>
      <c r="J30" s="802"/>
      <c r="K30" s="802"/>
      <c r="L30" s="802"/>
      <c r="M30" s="802"/>
      <c r="N30" s="802"/>
      <c r="O30" s="802"/>
      <c r="P30" s="803"/>
      <c r="Q30" s="804">
        <v>206</v>
      </c>
      <c r="R30" s="805"/>
      <c r="S30" s="805"/>
      <c r="T30" s="805"/>
      <c r="U30" s="805"/>
      <c r="V30" s="805">
        <v>206</v>
      </c>
      <c r="W30" s="805"/>
      <c r="X30" s="805"/>
      <c r="Y30" s="805"/>
      <c r="Z30" s="805"/>
      <c r="AA30" s="805" t="s">
        <v>596</v>
      </c>
      <c r="AB30" s="805"/>
      <c r="AC30" s="805"/>
      <c r="AD30" s="805"/>
      <c r="AE30" s="806"/>
      <c r="AF30" s="807" t="s">
        <v>411</v>
      </c>
      <c r="AG30" s="808"/>
      <c r="AH30" s="808"/>
      <c r="AI30" s="808"/>
      <c r="AJ30" s="809"/>
      <c r="AK30" s="876">
        <v>46</v>
      </c>
      <c r="AL30" s="877"/>
      <c r="AM30" s="877"/>
      <c r="AN30" s="877"/>
      <c r="AO30" s="877"/>
      <c r="AP30" s="877" t="s">
        <v>596</v>
      </c>
      <c r="AQ30" s="877"/>
      <c r="AR30" s="877"/>
      <c r="AS30" s="877"/>
      <c r="AT30" s="877"/>
      <c r="AU30" s="877" t="s">
        <v>596</v>
      </c>
      <c r="AV30" s="877"/>
      <c r="AW30" s="877"/>
      <c r="AX30" s="877"/>
      <c r="AY30" s="877"/>
      <c r="AZ30" s="878" t="s">
        <v>596</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412</v>
      </c>
      <c r="C31" s="802"/>
      <c r="D31" s="802"/>
      <c r="E31" s="802"/>
      <c r="F31" s="802"/>
      <c r="G31" s="802"/>
      <c r="H31" s="802"/>
      <c r="I31" s="802"/>
      <c r="J31" s="802"/>
      <c r="K31" s="802"/>
      <c r="L31" s="802"/>
      <c r="M31" s="802"/>
      <c r="N31" s="802"/>
      <c r="O31" s="802"/>
      <c r="P31" s="803"/>
      <c r="Q31" s="804">
        <v>733</v>
      </c>
      <c r="R31" s="805"/>
      <c r="S31" s="805"/>
      <c r="T31" s="805"/>
      <c r="U31" s="805"/>
      <c r="V31" s="805">
        <v>732</v>
      </c>
      <c r="W31" s="805"/>
      <c r="X31" s="805"/>
      <c r="Y31" s="805"/>
      <c r="Z31" s="805"/>
      <c r="AA31" s="805">
        <v>1</v>
      </c>
      <c r="AB31" s="805"/>
      <c r="AC31" s="805"/>
      <c r="AD31" s="805"/>
      <c r="AE31" s="806"/>
      <c r="AF31" s="807">
        <v>1</v>
      </c>
      <c r="AG31" s="808"/>
      <c r="AH31" s="808"/>
      <c r="AI31" s="808"/>
      <c r="AJ31" s="809"/>
      <c r="AK31" s="876">
        <v>475</v>
      </c>
      <c r="AL31" s="877"/>
      <c r="AM31" s="877"/>
      <c r="AN31" s="877"/>
      <c r="AO31" s="877"/>
      <c r="AP31" s="877" t="s">
        <v>596</v>
      </c>
      <c r="AQ31" s="877"/>
      <c r="AR31" s="877"/>
      <c r="AS31" s="877"/>
      <c r="AT31" s="877"/>
      <c r="AU31" s="877" t="s">
        <v>596</v>
      </c>
      <c r="AV31" s="877"/>
      <c r="AW31" s="877"/>
      <c r="AX31" s="877"/>
      <c r="AY31" s="877"/>
      <c r="AZ31" s="878" t="s">
        <v>596</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413</v>
      </c>
      <c r="C32" s="802"/>
      <c r="D32" s="802"/>
      <c r="E32" s="802"/>
      <c r="F32" s="802"/>
      <c r="G32" s="802"/>
      <c r="H32" s="802"/>
      <c r="I32" s="802"/>
      <c r="J32" s="802"/>
      <c r="K32" s="802"/>
      <c r="L32" s="802"/>
      <c r="M32" s="802"/>
      <c r="N32" s="802"/>
      <c r="O32" s="802"/>
      <c r="P32" s="803"/>
      <c r="Q32" s="804">
        <v>581</v>
      </c>
      <c r="R32" s="805"/>
      <c r="S32" s="805"/>
      <c r="T32" s="805"/>
      <c r="U32" s="805"/>
      <c r="V32" s="805">
        <v>510</v>
      </c>
      <c r="W32" s="805"/>
      <c r="X32" s="805"/>
      <c r="Y32" s="805"/>
      <c r="Z32" s="805"/>
      <c r="AA32" s="805">
        <v>71</v>
      </c>
      <c r="AB32" s="805"/>
      <c r="AC32" s="805"/>
      <c r="AD32" s="805"/>
      <c r="AE32" s="806"/>
      <c r="AF32" s="807">
        <v>118</v>
      </c>
      <c r="AG32" s="808"/>
      <c r="AH32" s="808"/>
      <c r="AI32" s="808"/>
      <c r="AJ32" s="809"/>
      <c r="AK32" s="876">
        <v>4</v>
      </c>
      <c r="AL32" s="877"/>
      <c r="AM32" s="877"/>
      <c r="AN32" s="877"/>
      <c r="AO32" s="877"/>
      <c r="AP32" s="877">
        <v>3602</v>
      </c>
      <c r="AQ32" s="877"/>
      <c r="AR32" s="877"/>
      <c r="AS32" s="877"/>
      <c r="AT32" s="877"/>
      <c r="AU32" s="877">
        <v>54</v>
      </c>
      <c r="AV32" s="877"/>
      <c r="AW32" s="877"/>
      <c r="AX32" s="877"/>
      <c r="AY32" s="877"/>
      <c r="AZ32" s="878" t="s">
        <v>596</v>
      </c>
      <c r="BA32" s="878"/>
      <c r="BB32" s="878"/>
      <c r="BC32" s="878"/>
      <c r="BD32" s="878"/>
      <c r="BE32" s="874" t="s">
        <v>414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415</v>
      </c>
      <c r="C33" s="802"/>
      <c r="D33" s="802"/>
      <c r="E33" s="802"/>
      <c r="F33" s="802"/>
      <c r="G33" s="802"/>
      <c r="H33" s="802"/>
      <c r="I33" s="802"/>
      <c r="J33" s="802"/>
      <c r="K33" s="802"/>
      <c r="L33" s="802"/>
      <c r="M33" s="802"/>
      <c r="N33" s="802"/>
      <c r="O33" s="802"/>
      <c r="P33" s="803"/>
      <c r="Q33" s="804">
        <v>45</v>
      </c>
      <c r="R33" s="805"/>
      <c r="S33" s="805"/>
      <c r="T33" s="805"/>
      <c r="U33" s="805"/>
      <c r="V33" s="805">
        <v>57</v>
      </c>
      <c r="W33" s="805"/>
      <c r="X33" s="805"/>
      <c r="Y33" s="805"/>
      <c r="Z33" s="805"/>
      <c r="AA33" s="805">
        <v>-12</v>
      </c>
      <c r="AB33" s="805"/>
      <c r="AC33" s="805"/>
      <c r="AD33" s="805"/>
      <c r="AE33" s="806"/>
      <c r="AF33" s="807" t="s">
        <v>416</v>
      </c>
      <c r="AG33" s="808"/>
      <c r="AH33" s="808"/>
      <c r="AI33" s="808"/>
      <c r="AJ33" s="809"/>
      <c r="AK33" s="876">
        <v>22</v>
      </c>
      <c r="AL33" s="877"/>
      <c r="AM33" s="877"/>
      <c r="AN33" s="877"/>
      <c r="AO33" s="877"/>
      <c r="AP33" s="877">
        <v>259</v>
      </c>
      <c r="AQ33" s="877"/>
      <c r="AR33" s="877"/>
      <c r="AS33" s="877"/>
      <c r="AT33" s="877"/>
      <c r="AU33" s="877">
        <v>224</v>
      </c>
      <c r="AV33" s="877"/>
      <c r="AW33" s="877"/>
      <c r="AX33" s="877"/>
      <c r="AY33" s="877"/>
      <c r="AZ33" s="878" t="s">
        <v>596</v>
      </c>
      <c r="BA33" s="878"/>
      <c r="BB33" s="878"/>
      <c r="BC33" s="878"/>
      <c r="BD33" s="878"/>
      <c r="BE33" s="874" t="s">
        <v>417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418</v>
      </c>
      <c r="C34" s="802"/>
      <c r="D34" s="802"/>
      <c r="E34" s="802"/>
      <c r="F34" s="802"/>
      <c r="G34" s="802"/>
      <c r="H34" s="802"/>
      <c r="I34" s="802"/>
      <c r="J34" s="802"/>
      <c r="K34" s="802"/>
      <c r="L34" s="802"/>
      <c r="M34" s="802"/>
      <c r="N34" s="802"/>
      <c r="O34" s="802"/>
      <c r="P34" s="803"/>
      <c r="Q34" s="804">
        <v>1562</v>
      </c>
      <c r="R34" s="805"/>
      <c r="S34" s="805"/>
      <c r="T34" s="805"/>
      <c r="U34" s="805"/>
      <c r="V34" s="805">
        <v>1472</v>
      </c>
      <c r="W34" s="805"/>
      <c r="X34" s="805"/>
      <c r="Y34" s="805"/>
      <c r="Z34" s="805"/>
      <c r="AA34" s="805">
        <v>90</v>
      </c>
      <c r="AB34" s="805"/>
      <c r="AC34" s="805"/>
      <c r="AD34" s="805"/>
      <c r="AE34" s="806"/>
      <c r="AF34" s="807">
        <v>577</v>
      </c>
      <c r="AG34" s="808"/>
      <c r="AH34" s="808"/>
      <c r="AI34" s="808"/>
      <c r="AJ34" s="809"/>
      <c r="AK34" s="876">
        <v>453</v>
      </c>
      <c r="AL34" s="877"/>
      <c r="AM34" s="877"/>
      <c r="AN34" s="877"/>
      <c r="AO34" s="877"/>
      <c r="AP34" s="877">
        <v>297</v>
      </c>
      <c r="AQ34" s="877"/>
      <c r="AR34" s="877"/>
      <c r="AS34" s="877"/>
      <c r="AT34" s="877"/>
      <c r="AU34" s="877">
        <v>168</v>
      </c>
      <c r="AV34" s="877"/>
      <c r="AW34" s="877"/>
      <c r="AX34" s="877"/>
      <c r="AY34" s="877"/>
      <c r="AZ34" s="878" t="s">
        <v>596</v>
      </c>
      <c r="BA34" s="878"/>
      <c r="BB34" s="878"/>
      <c r="BC34" s="878"/>
      <c r="BD34" s="878"/>
      <c r="BE34" s="874" t="s">
        <v>414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419</v>
      </c>
      <c r="C35" s="802"/>
      <c r="D35" s="802"/>
      <c r="E35" s="802"/>
      <c r="F35" s="802"/>
      <c r="G35" s="802"/>
      <c r="H35" s="802"/>
      <c r="I35" s="802"/>
      <c r="J35" s="802"/>
      <c r="K35" s="802"/>
      <c r="L35" s="802"/>
      <c r="M35" s="802"/>
      <c r="N35" s="802"/>
      <c r="O35" s="802"/>
      <c r="P35" s="803"/>
      <c r="Q35" s="804">
        <v>1553</v>
      </c>
      <c r="R35" s="805"/>
      <c r="S35" s="805"/>
      <c r="T35" s="805"/>
      <c r="U35" s="805"/>
      <c r="V35" s="805">
        <v>1553</v>
      </c>
      <c r="W35" s="805"/>
      <c r="X35" s="805"/>
      <c r="Y35" s="805"/>
      <c r="Z35" s="805"/>
      <c r="AA35" s="805" t="s">
        <v>596</v>
      </c>
      <c r="AB35" s="805"/>
      <c r="AC35" s="805"/>
      <c r="AD35" s="805"/>
      <c r="AE35" s="806"/>
      <c r="AF35" s="807" t="s">
        <v>420</v>
      </c>
      <c r="AG35" s="808"/>
      <c r="AH35" s="808"/>
      <c r="AI35" s="808"/>
      <c r="AJ35" s="809"/>
      <c r="AK35" s="876">
        <v>695</v>
      </c>
      <c r="AL35" s="877"/>
      <c r="AM35" s="877"/>
      <c r="AN35" s="877"/>
      <c r="AO35" s="877"/>
      <c r="AP35" s="877">
        <v>10669</v>
      </c>
      <c r="AQ35" s="877"/>
      <c r="AR35" s="877"/>
      <c r="AS35" s="877"/>
      <c r="AT35" s="877"/>
      <c r="AU35" s="877">
        <v>7970</v>
      </c>
      <c r="AV35" s="877"/>
      <c r="AW35" s="877"/>
      <c r="AX35" s="877"/>
      <c r="AY35" s="877"/>
      <c r="AZ35" s="878" t="s">
        <v>596</v>
      </c>
      <c r="BA35" s="878"/>
      <c r="BB35" s="878"/>
      <c r="BC35" s="878"/>
      <c r="BD35" s="878"/>
      <c r="BE35" s="874" t="s">
        <v>421</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395</v>
      </c>
      <c r="B63" s="836" t="s">
        <v>423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770</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416</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425</v>
      </c>
      <c r="B66" s="787"/>
      <c r="C66" s="787"/>
      <c r="D66" s="787"/>
      <c r="E66" s="787"/>
      <c r="F66" s="787"/>
      <c r="G66" s="787"/>
      <c r="H66" s="787"/>
      <c r="I66" s="787"/>
      <c r="J66" s="787"/>
      <c r="K66" s="787"/>
      <c r="L66" s="787"/>
      <c r="M66" s="787"/>
      <c r="N66" s="787"/>
      <c r="O66" s="787"/>
      <c r="P66" s="788"/>
      <c r="Q66" s="763" t="s">
        <v>426</v>
      </c>
      <c r="R66" s="764"/>
      <c r="S66" s="764"/>
      <c r="T66" s="764"/>
      <c r="U66" s="765"/>
      <c r="V66" s="763" t="s">
        <v>427</v>
      </c>
      <c r="W66" s="764"/>
      <c r="X66" s="764"/>
      <c r="Y66" s="764"/>
      <c r="Z66" s="765"/>
      <c r="AA66" s="763" t="s">
        <v>428</v>
      </c>
      <c r="AB66" s="764"/>
      <c r="AC66" s="764"/>
      <c r="AD66" s="764"/>
      <c r="AE66" s="765"/>
      <c r="AF66" s="898" t="s">
        <v>429</v>
      </c>
      <c r="AG66" s="859"/>
      <c r="AH66" s="859"/>
      <c r="AI66" s="859"/>
      <c r="AJ66" s="899"/>
      <c r="AK66" s="763" t="s">
        <v>430</v>
      </c>
      <c r="AL66" s="787"/>
      <c r="AM66" s="787"/>
      <c r="AN66" s="787"/>
      <c r="AO66" s="788"/>
      <c r="AP66" s="763" t="s">
        <v>405</v>
      </c>
      <c r="AQ66" s="764"/>
      <c r="AR66" s="764"/>
      <c r="AS66" s="764"/>
      <c r="AT66" s="765"/>
      <c r="AU66" s="763" t="s">
        <v>431</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599</v>
      </c>
      <c r="C68" s="916"/>
      <c r="D68" s="916"/>
      <c r="E68" s="916"/>
      <c r="F68" s="916"/>
      <c r="G68" s="916"/>
      <c r="H68" s="916"/>
      <c r="I68" s="916"/>
      <c r="J68" s="916"/>
      <c r="K68" s="916"/>
      <c r="L68" s="916"/>
      <c r="M68" s="916"/>
      <c r="N68" s="916"/>
      <c r="O68" s="916"/>
      <c r="P68" s="917"/>
      <c r="Q68" s="918">
        <v>86</v>
      </c>
      <c r="R68" s="912"/>
      <c r="S68" s="912"/>
      <c r="T68" s="912"/>
      <c r="U68" s="912"/>
      <c r="V68" s="912">
        <v>42</v>
      </c>
      <c r="W68" s="912"/>
      <c r="X68" s="912"/>
      <c r="Y68" s="912"/>
      <c r="Z68" s="912"/>
      <c r="AA68" s="912">
        <v>44</v>
      </c>
      <c r="AB68" s="912"/>
      <c r="AC68" s="912"/>
      <c r="AD68" s="912"/>
      <c r="AE68" s="912"/>
      <c r="AF68" s="912">
        <v>44</v>
      </c>
      <c r="AG68" s="912"/>
      <c r="AH68" s="912"/>
      <c r="AI68" s="912"/>
      <c r="AJ68" s="912"/>
      <c r="AK68" s="912" t="s">
        <v>596</v>
      </c>
      <c r="AL68" s="912"/>
      <c r="AM68" s="912"/>
      <c r="AN68" s="912"/>
      <c r="AO68" s="912"/>
      <c r="AP68" s="912" t="s">
        <v>597</v>
      </c>
      <c r="AQ68" s="912"/>
      <c r="AR68" s="912"/>
      <c r="AS68" s="912"/>
      <c r="AT68" s="912"/>
      <c r="AU68" s="912" t="s">
        <v>597</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604</v>
      </c>
      <c r="C69" s="920"/>
      <c r="D69" s="920"/>
      <c r="E69" s="920"/>
      <c r="F69" s="920"/>
      <c r="G69" s="920"/>
      <c r="H69" s="920"/>
      <c r="I69" s="920"/>
      <c r="J69" s="920"/>
      <c r="K69" s="920"/>
      <c r="L69" s="920"/>
      <c r="M69" s="920"/>
      <c r="N69" s="920"/>
      <c r="O69" s="920"/>
      <c r="P69" s="921"/>
      <c r="Q69" s="922">
        <v>19</v>
      </c>
      <c r="R69" s="877"/>
      <c r="S69" s="877"/>
      <c r="T69" s="877"/>
      <c r="U69" s="877"/>
      <c r="V69" s="877">
        <v>18</v>
      </c>
      <c r="W69" s="877"/>
      <c r="X69" s="877"/>
      <c r="Y69" s="877"/>
      <c r="Z69" s="877"/>
      <c r="AA69" s="877">
        <v>1</v>
      </c>
      <c r="AB69" s="877"/>
      <c r="AC69" s="877"/>
      <c r="AD69" s="877"/>
      <c r="AE69" s="877"/>
      <c r="AF69" s="877">
        <v>1</v>
      </c>
      <c r="AG69" s="877"/>
      <c r="AH69" s="877"/>
      <c r="AI69" s="877"/>
      <c r="AJ69" s="877"/>
      <c r="AK69" s="877" t="s">
        <v>596</v>
      </c>
      <c r="AL69" s="877"/>
      <c r="AM69" s="877"/>
      <c r="AN69" s="877"/>
      <c r="AO69" s="877"/>
      <c r="AP69" s="877" t="s">
        <v>598</v>
      </c>
      <c r="AQ69" s="877"/>
      <c r="AR69" s="877"/>
      <c r="AS69" s="877"/>
      <c r="AT69" s="877"/>
      <c r="AU69" s="877" t="s">
        <v>597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605</v>
      </c>
      <c r="C70" s="920"/>
      <c r="D70" s="920"/>
      <c r="E70" s="920"/>
      <c r="F70" s="920"/>
      <c r="G70" s="920"/>
      <c r="H70" s="920"/>
      <c r="I70" s="920"/>
      <c r="J70" s="920"/>
      <c r="K70" s="920"/>
      <c r="L70" s="920"/>
      <c r="M70" s="920"/>
      <c r="N70" s="920"/>
      <c r="O70" s="920"/>
      <c r="P70" s="921"/>
      <c r="Q70" s="922">
        <v>513</v>
      </c>
      <c r="R70" s="877"/>
      <c r="S70" s="877"/>
      <c r="T70" s="877"/>
      <c r="U70" s="877"/>
      <c r="V70" s="877">
        <v>513</v>
      </c>
      <c r="W70" s="877"/>
      <c r="X70" s="877"/>
      <c r="Y70" s="877"/>
      <c r="Z70" s="877"/>
      <c r="AA70" s="877" t="s">
        <v>606</v>
      </c>
      <c r="AB70" s="877"/>
      <c r="AC70" s="877"/>
      <c r="AD70" s="877"/>
      <c r="AE70" s="877"/>
      <c r="AF70" s="877" t="s">
        <v>597</v>
      </c>
      <c r="AG70" s="877"/>
      <c r="AH70" s="877"/>
      <c r="AI70" s="877"/>
      <c r="AJ70" s="877"/>
      <c r="AK70" s="877" t="s">
        <v>596</v>
      </c>
      <c r="AL70" s="877"/>
      <c r="AM70" s="877"/>
      <c r="AN70" s="877"/>
      <c r="AO70" s="877"/>
      <c r="AP70" s="877" t="s">
        <v>597</v>
      </c>
      <c r="AQ70" s="877"/>
      <c r="AR70" s="877"/>
      <c r="AS70" s="877"/>
      <c r="AT70" s="877"/>
      <c r="AU70" s="877" t="s">
        <v>598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600</v>
      </c>
      <c r="C71" s="920"/>
      <c r="D71" s="920"/>
      <c r="E71" s="920"/>
      <c r="F71" s="920"/>
      <c r="G71" s="920"/>
      <c r="H71" s="920"/>
      <c r="I71" s="920"/>
      <c r="J71" s="920"/>
      <c r="K71" s="920"/>
      <c r="L71" s="920"/>
      <c r="M71" s="920"/>
      <c r="N71" s="920"/>
      <c r="O71" s="920"/>
      <c r="P71" s="921"/>
      <c r="Q71" s="922">
        <v>461</v>
      </c>
      <c r="R71" s="877"/>
      <c r="S71" s="877"/>
      <c r="T71" s="877"/>
      <c r="U71" s="877"/>
      <c r="V71" s="877">
        <v>513</v>
      </c>
      <c r="W71" s="877"/>
      <c r="X71" s="877"/>
      <c r="Y71" s="877"/>
      <c r="Z71" s="877"/>
      <c r="AA71" s="877">
        <v>-52</v>
      </c>
      <c r="AB71" s="877"/>
      <c r="AC71" s="877"/>
      <c r="AD71" s="877"/>
      <c r="AE71" s="877"/>
      <c r="AF71" s="877">
        <v>1119</v>
      </c>
      <c r="AG71" s="877"/>
      <c r="AH71" s="877"/>
      <c r="AI71" s="877"/>
      <c r="AJ71" s="877"/>
      <c r="AK71" s="877" t="s">
        <v>597</v>
      </c>
      <c r="AL71" s="877"/>
      <c r="AM71" s="877"/>
      <c r="AN71" s="877"/>
      <c r="AO71" s="877"/>
      <c r="AP71" s="877">
        <v>7891</v>
      </c>
      <c r="AQ71" s="877"/>
      <c r="AR71" s="877"/>
      <c r="AS71" s="877"/>
      <c r="AT71" s="877"/>
      <c r="AU71" s="877" t="s">
        <v>601</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395</v>
      </c>
      <c r="B88" s="836" t="s">
        <v>432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433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440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441</v>
      </c>
      <c r="AB109" s="941"/>
      <c r="AC109" s="941"/>
      <c r="AD109" s="941"/>
      <c r="AE109" s="942"/>
      <c r="AF109" s="940" t="s">
        <v>311</v>
      </c>
      <c r="AG109" s="941"/>
      <c r="AH109" s="941"/>
      <c r="AI109" s="941"/>
      <c r="AJ109" s="942"/>
      <c r="AK109" s="940" t="s">
        <v>310</v>
      </c>
      <c r="AL109" s="941"/>
      <c r="AM109" s="941"/>
      <c r="AN109" s="941"/>
      <c r="AO109" s="942"/>
      <c r="AP109" s="940" t="s">
        <v>442</v>
      </c>
      <c r="AQ109" s="941"/>
      <c r="AR109" s="941"/>
      <c r="AS109" s="941"/>
      <c r="AT109" s="943"/>
      <c r="AU109" s="960" t="s">
        <v>440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441</v>
      </c>
      <c r="BR109" s="941"/>
      <c r="BS109" s="941"/>
      <c r="BT109" s="941"/>
      <c r="BU109" s="942"/>
      <c r="BV109" s="940" t="s">
        <v>311</v>
      </c>
      <c r="BW109" s="941"/>
      <c r="BX109" s="941"/>
      <c r="BY109" s="941"/>
      <c r="BZ109" s="942"/>
      <c r="CA109" s="940" t="s">
        <v>310</v>
      </c>
      <c r="CB109" s="941"/>
      <c r="CC109" s="941"/>
      <c r="CD109" s="941"/>
      <c r="CE109" s="942"/>
      <c r="CF109" s="961" t="s">
        <v>442</v>
      </c>
      <c r="CG109" s="961"/>
      <c r="CH109" s="961"/>
      <c r="CI109" s="961"/>
      <c r="CJ109" s="961"/>
      <c r="CK109" s="940" t="s">
        <v>443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441</v>
      </c>
      <c r="DH109" s="941"/>
      <c r="DI109" s="941"/>
      <c r="DJ109" s="941"/>
      <c r="DK109" s="942"/>
      <c r="DL109" s="940" t="s">
        <v>311</v>
      </c>
      <c r="DM109" s="941"/>
      <c r="DN109" s="941"/>
      <c r="DO109" s="941"/>
      <c r="DP109" s="942"/>
      <c r="DQ109" s="940" t="s">
        <v>310</v>
      </c>
      <c r="DR109" s="941"/>
      <c r="DS109" s="941"/>
      <c r="DT109" s="941"/>
      <c r="DU109" s="942"/>
      <c r="DV109" s="940" t="s">
        <v>442</v>
      </c>
      <c r="DW109" s="941"/>
      <c r="DX109" s="941"/>
      <c r="DY109" s="941"/>
      <c r="DZ109" s="943"/>
    </row>
    <row r="110" spans="1:131" s="247" customFormat="1" ht="26.25" customHeight="1" x14ac:dyDescent="0.15">
      <c r="A110" s="944" t="s">
        <v>444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2081325</v>
      </c>
      <c r="AB110" s="948"/>
      <c r="AC110" s="948"/>
      <c r="AD110" s="948"/>
      <c r="AE110" s="949"/>
      <c r="AF110" s="950">
        <v>2005328</v>
      </c>
      <c r="AG110" s="948"/>
      <c r="AH110" s="948"/>
      <c r="AI110" s="948"/>
      <c r="AJ110" s="949"/>
      <c r="AK110" s="950">
        <v>1903761</v>
      </c>
      <c r="AL110" s="948"/>
      <c r="AM110" s="948"/>
      <c r="AN110" s="948"/>
      <c r="AO110" s="949"/>
      <c r="AP110" s="951">
        <v>27.4</v>
      </c>
      <c r="AQ110" s="952"/>
      <c r="AR110" s="952"/>
      <c r="AS110" s="952"/>
      <c r="AT110" s="953"/>
      <c r="AU110" s="954" t="s">
        <v>72</v>
      </c>
      <c r="AV110" s="955"/>
      <c r="AW110" s="955"/>
      <c r="AX110" s="955"/>
      <c r="AY110" s="955"/>
      <c r="AZ110" s="996" t="s">
        <v>445</v>
      </c>
      <c r="BA110" s="945"/>
      <c r="BB110" s="945"/>
      <c r="BC110" s="945"/>
      <c r="BD110" s="945"/>
      <c r="BE110" s="945"/>
      <c r="BF110" s="945"/>
      <c r="BG110" s="945"/>
      <c r="BH110" s="945"/>
      <c r="BI110" s="945"/>
      <c r="BJ110" s="945"/>
      <c r="BK110" s="945"/>
      <c r="BL110" s="945"/>
      <c r="BM110" s="945"/>
      <c r="BN110" s="945"/>
      <c r="BO110" s="945"/>
      <c r="BP110" s="946"/>
      <c r="BQ110" s="982">
        <v>16850427</v>
      </c>
      <c r="BR110" s="983"/>
      <c r="BS110" s="983"/>
      <c r="BT110" s="983"/>
      <c r="BU110" s="983"/>
      <c r="BV110" s="983">
        <v>15983529</v>
      </c>
      <c r="BW110" s="983"/>
      <c r="BX110" s="983"/>
      <c r="BY110" s="983"/>
      <c r="BZ110" s="983"/>
      <c r="CA110" s="983">
        <v>15271153</v>
      </c>
      <c r="CB110" s="983"/>
      <c r="CC110" s="983"/>
      <c r="CD110" s="983"/>
      <c r="CE110" s="983"/>
      <c r="CF110" s="997">
        <v>220.1</v>
      </c>
      <c r="CG110" s="998"/>
      <c r="CH110" s="998"/>
      <c r="CI110" s="998"/>
      <c r="CJ110" s="998"/>
      <c r="CK110" s="999" t="s">
        <v>446</v>
      </c>
      <c r="CL110" s="1000"/>
      <c r="CM110" s="979" t="s">
        <v>447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448</v>
      </c>
      <c r="DH110" s="983"/>
      <c r="DI110" s="983"/>
      <c r="DJ110" s="983"/>
      <c r="DK110" s="983"/>
      <c r="DL110" s="983" t="s">
        <v>411</v>
      </c>
      <c r="DM110" s="983"/>
      <c r="DN110" s="983"/>
      <c r="DO110" s="983"/>
      <c r="DP110" s="983"/>
      <c r="DQ110" s="983" t="s">
        <v>393</v>
      </c>
      <c r="DR110" s="983"/>
      <c r="DS110" s="983"/>
      <c r="DT110" s="983"/>
      <c r="DU110" s="983"/>
      <c r="DV110" s="984" t="s">
        <v>393</v>
      </c>
      <c r="DW110" s="984"/>
      <c r="DX110" s="984"/>
      <c r="DY110" s="984"/>
      <c r="DZ110" s="985"/>
    </row>
    <row r="111" spans="1:131" s="247" customFormat="1" ht="26.25" customHeight="1" x14ac:dyDescent="0.15">
      <c r="A111" s="986" t="s">
        <v>449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450</v>
      </c>
      <c r="AB111" s="990"/>
      <c r="AC111" s="990"/>
      <c r="AD111" s="990"/>
      <c r="AE111" s="991"/>
      <c r="AF111" s="992" t="s">
        <v>448</v>
      </c>
      <c r="AG111" s="990"/>
      <c r="AH111" s="990"/>
      <c r="AI111" s="990"/>
      <c r="AJ111" s="991"/>
      <c r="AK111" s="992" t="s">
        <v>451</v>
      </c>
      <c r="AL111" s="990"/>
      <c r="AM111" s="990"/>
      <c r="AN111" s="990"/>
      <c r="AO111" s="991"/>
      <c r="AP111" s="993" t="s">
        <v>452</v>
      </c>
      <c r="AQ111" s="994"/>
      <c r="AR111" s="994"/>
      <c r="AS111" s="994"/>
      <c r="AT111" s="995"/>
      <c r="AU111" s="956"/>
      <c r="AV111" s="957"/>
      <c r="AW111" s="957"/>
      <c r="AX111" s="957"/>
      <c r="AY111" s="957"/>
      <c r="AZ111" s="1005" t="s">
        <v>453</v>
      </c>
      <c r="BA111" s="1006"/>
      <c r="BB111" s="1006"/>
      <c r="BC111" s="1006"/>
      <c r="BD111" s="1006"/>
      <c r="BE111" s="1006"/>
      <c r="BF111" s="1006"/>
      <c r="BG111" s="1006"/>
      <c r="BH111" s="1006"/>
      <c r="BI111" s="1006"/>
      <c r="BJ111" s="1006"/>
      <c r="BK111" s="1006"/>
      <c r="BL111" s="1006"/>
      <c r="BM111" s="1006"/>
      <c r="BN111" s="1006"/>
      <c r="BO111" s="1006"/>
      <c r="BP111" s="1007"/>
      <c r="BQ111" s="975">
        <v>44694</v>
      </c>
      <c r="BR111" s="976"/>
      <c r="BS111" s="976"/>
      <c r="BT111" s="976"/>
      <c r="BU111" s="976"/>
      <c r="BV111" s="976">
        <v>15414</v>
      </c>
      <c r="BW111" s="976"/>
      <c r="BX111" s="976"/>
      <c r="BY111" s="976"/>
      <c r="BZ111" s="976"/>
      <c r="CA111" s="976">
        <v>10532</v>
      </c>
      <c r="CB111" s="976"/>
      <c r="CC111" s="976"/>
      <c r="CD111" s="976"/>
      <c r="CE111" s="976"/>
      <c r="CF111" s="970">
        <v>0.2</v>
      </c>
      <c r="CG111" s="971"/>
      <c r="CH111" s="971"/>
      <c r="CI111" s="971"/>
      <c r="CJ111" s="971"/>
      <c r="CK111" s="1001"/>
      <c r="CL111" s="1002"/>
      <c r="CM111" s="972" t="s">
        <v>454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452</v>
      </c>
      <c r="DH111" s="976"/>
      <c r="DI111" s="976"/>
      <c r="DJ111" s="976"/>
      <c r="DK111" s="976"/>
      <c r="DL111" s="976" t="s">
        <v>455</v>
      </c>
      <c r="DM111" s="976"/>
      <c r="DN111" s="976"/>
      <c r="DO111" s="976"/>
      <c r="DP111" s="976"/>
      <c r="DQ111" s="976" t="s">
        <v>411</v>
      </c>
      <c r="DR111" s="976"/>
      <c r="DS111" s="976"/>
      <c r="DT111" s="976"/>
      <c r="DU111" s="976"/>
      <c r="DV111" s="977" t="s">
        <v>455</v>
      </c>
      <c r="DW111" s="977"/>
      <c r="DX111" s="977"/>
      <c r="DY111" s="977"/>
      <c r="DZ111" s="978"/>
    </row>
    <row r="112" spans="1:131" s="247" customFormat="1" ht="26.25" customHeight="1" x14ac:dyDescent="0.15">
      <c r="A112" s="1008" t="s">
        <v>456</v>
      </c>
      <c r="B112" s="1009"/>
      <c r="C112" s="1006" t="s">
        <v>457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455</v>
      </c>
      <c r="AB112" s="1015"/>
      <c r="AC112" s="1015"/>
      <c r="AD112" s="1015"/>
      <c r="AE112" s="1016"/>
      <c r="AF112" s="1017" t="s">
        <v>458</v>
      </c>
      <c r="AG112" s="1015"/>
      <c r="AH112" s="1015"/>
      <c r="AI112" s="1015"/>
      <c r="AJ112" s="1016"/>
      <c r="AK112" s="1017" t="s">
        <v>448</v>
      </c>
      <c r="AL112" s="1015"/>
      <c r="AM112" s="1015"/>
      <c r="AN112" s="1015"/>
      <c r="AO112" s="1016"/>
      <c r="AP112" s="1018" t="s">
        <v>416</v>
      </c>
      <c r="AQ112" s="1019"/>
      <c r="AR112" s="1019"/>
      <c r="AS112" s="1019"/>
      <c r="AT112" s="1020"/>
      <c r="AU112" s="956"/>
      <c r="AV112" s="957"/>
      <c r="AW112" s="957"/>
      <c r="AX112" s="957"/>
      <c r="AY112" s="957"/>
      <c r="AZ112" s="1005" t="s">
        <v>459</v>
      </c>
      <c r="BA112" s="1006"/>
      <c r="BB112" s="1006"/>
      <c r="BC112" s="1006"/>
      <c r="BD112" s="1006"/>
      <c r="BE112" s="1006"/>
      <c r="BF112" s="1006"/>
      <c r="BG112" s="1006"/>
      <c r="BH112" s="1006"/>
      <c r="BI112" s="1006"/>
      <c r="BJ112" s="1006"/>
      <c r="BK112" s="1006"/>
      <c r="BL112" s="1006"/>
      <c r="BM112" s="1006"/>
      <c r="BN112" s="1006"/>
      <c r="BO112" s="1006"/>
      <c r="BP112" s="1007"/>
      <c r="BQ112" s="975">
        <v>9253582</v>
      </c>
      <c r="BR112" s="976"/>
      <c r="BS112" s="976"/>
      <c r="BT112" s="976"/>
      <c r="BU112" s="976"/>
      <c r="BV112" s="976">
        <v>8867374</v>
      </c>
      <c r="BW112" s="976"/>
      <c r="BX112" s="976"/>
      <c r="BY112" s="976"/>
      <c r="BZ112" s="976"/>
      <c r="CA112" s="976">
        <v>8412658</v>
      </c>
      <c r="CB112" s="976"/>
      <c r="CC112" s="976"/>
      <c r="CD112" s="976"/>
      <c r="CE112" s="976"/>
      <c r="CF112" s="970">
        <v>121.2</v>
      </c>
      <c r="CG112" s="971"/>
      <c r="CH112" s="971"/>
      <c r="CI112" s="971"/>
      <c r="CJ112" s="971"/>
      <c r="CK112" s="1001"/>
      <c r="CL112" s="1002"/>
      <c r="CM112" s="972" t="s">
        <v>460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461</v>
      </c>
      <c r="DH112" s="976"/>
      <c r="DI112" s="976"/>
      <c r="DJ112" s="976"/>
      <c r="DK112" s="976"/>
      <c r="DL112" s="976" t="s">
        <v>462</v>
      </c>
      <c r="DM112" s="976"/>
      <c r="DN112" s="976"/>
      <c r="DO112" s="976"/>
      <c r="DP112" s="976"/>
      <c r="DQ112" s="976" t="s">
        <v>411</v>
      </c>
      <c r="DR112" s="976"/>
      <c r="DS112" s="976"/>
      <c r="DT112" s="976"/>
      <c r="DU112" s="976"/>
      <c r="DV112" s="977" t="s">
        <v>416</v>
      </c>
      <c r="DW112" s="977"/>
      <c r="DX112" s="977"/>
      <c r="DY112" s="977"/>
      <c r="DZ112" s="978"/>
    </row>
    <row r="113" spans="1:130" s="247" customFormat="1" ht="26.25" customHeight="1" x14ac:dyDescent="0.15">
      <c r="A113" s="1010"/>
      <c r="B113" s="1011"/>
      <c r="C113" s="1006" t="s">
        <v>463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703792</v>
      </c>
      <c r="AB113" s="990"/>
      <c r="AC113" s="990"/>
      <c r="AD113" s="990"/>
      <c r="AE113" s="991"/>
      <c r="AF113" s="992">
        <v>710506</v>
      </c>
      <c r="AG113" s="990"/>
      <c r="AH113" s="990"/>
      <c r="AI113" s="990"/>
      <c r="AJ113" s="991"/>
      <c r="AK113" s="992">
        <v>686222</v>
      </c>
      <c r="AL113" s="990"/>
      <c r="AM113" s="990"/>
      <c r="AN113" s="990"/>
      <c r="AO113" s="991"/>
      <c r="AP113" s="993">
        <v>9.9</v>
      </c>
      <c r="AQ113" s="994"/>
      <c r="AR113" s="994"/>
      <c r="AS113" s="994"/>
      <c r="AT113" s="995"/>
      <c r="AU113" s="956"/>
      <c r="AV113" s="957"/>
      <c r="AW113" s="957"/>
      <c r="AX113" s="957"/>
      <c r="AY113" s="957"/>
      <c r="AZ113" s="1005" t="s">
        <v>464</v>
      </c>
      <c r="BA113" s="1006"/>
      <c r="BB113" s="1006"/>
      <c r="BC113" s="1006"/>
      <c r="BD113" s="1006"/>
      <c r="BE113" s="1006"/>
      <c r="BF113" s="1006"/>
      <c r="BG113" s="1006"/>
      <c r="BH113" s="1006"/>
      <c r="BI113" s="1006"/>
      <c r="BJ113" s="1006"/>
      <c r="BK113" s="1006"/>
      <c r="BL113" s="1006"/>
      <c r="BM113" s="1006"/>
      <c r="BN113" s="1006"/>
      <c r="BO113" s="1006"/>
      <c r="BP113" s="1007"/>
      <c r="BQ113" s="975" t="s">
        <v>393</v>
      </c>
      <c r="BR113" s="976"/>
      <c r="BS113" s="976"/>
      <c r="BT113" s="976"/>
      <c r="BU113" s="976"/>
      <c r="BV113" s="976" t="s">
        <v>416</v>
      </c>
      <c r="BW113" s="976"/>
      <c r="BX113" s="976"/>
      <c r="BY113" s="976"/>
      <c r="BZ113" s="976"/>
      <c r="CA113" s="976" t="s">
        <v>461</v>
      </c>
      <c r="CB113" s="976"/>
      <c r="CC113" s="976"/>
      <c r="CD113" s="976"/>
      <c r="CE113" s="976"/>
      <c r="CF113" s="970" t="s">
        <v>455</v>
      </c>
      <c r="CG113" s="971"/>
      <c r="CH113" s="971"/>
      <c r="CI113" s="971"/>
      <c r="CJ113" s="971"/>
      <c r="CK113" s="1001"/>
      <c r="CL113" s="1002"/>
      <c r="CM113" s="972" t="s">
        <v>465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466</v>
      </c>
      <c r="DH113" s="1015"/>
      <c r="DI113" s="1015"/>
      <c r="DJ113" s="1015"/>
      <c r="DK113" s="1016"/>
      <c r="DL113" s="1017" t="s">
        <v>450</v>
      </c>
      <c r="DM113" s="1015"/>
      <c r="DN113" s="1015"/>
      <c r="DO113" s="1015"/>
      <c r="DP113" s="1016"/>
      <c r="DQ113" s="1017" t="s">
        <v>393</v>
      </c>
      <c r="DR113" s="1015"/>
      <c r="DS113" s="1015"/>
      <c r="DT113" s="1015"/>
      <c r="DU113" s="1016"/>
      <c r="DV113" s="1018" t="s">
        <v>455</v>
      </c>
      <c r="DW113" s="1019"/>
      <c r="DX113" s="1019"/>
      <c r="DY113" s="1019"/>
      <c r="DZ113" s="1020"/>
    </row>
    <row r="114" spans="1:130" s="247" customFormat="1" ht="26.25" customHeight="1" x14ac:dyDescent="0.15">
      <c r="A114" s="1010"/>
      <c r="B114" s="1011"/>
      <c r="C114" s="1006" t="s">
        <v>467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416</v>
      </c>
      <c r="AB114" s="1015"/>
      <c r="AC114" s="1015"/>
      <c r="AD114" s="1015"/>
      <c r="AE114" s="1016"/>
      <c r="AF114" s="1017" t="s">
        <v>461</v>
      </c>
      <c r="AG114" s="1015"/>
      <c r="AH114" s="1015"/>
      <c r="AI114" s="1015"/>
      <c r="AJ114" s="1016"/>
      <c r="AK114" s="1017" t="s">
        <v>416</v>
      </c>
      <c r="AL114" s="1015"/>
      <c r="AM114" s="1015"/>
      <c r="AN114" s="1015"/>
      <c r="AO114" s="1016"/>
      <c r="AP114" s="1018" t="s">
        <v>468</v>
      </c>
      <c r="AQ114" s="1019"/>
      <c r="AR114" s="1019"/>
      <c r="AS114" s="1019"/>
      <c r="AT114" s="1020"/>
      <c r="AU114" s="956"/>
      <c r="AV114" s="957"/>
      <c r="AW114" s="957"/>
      <c r="AX114" s="957"/>
      <c r="AY114" s="957"/>
      <c r="AZ114" s="1005" t="s">
        <v>469</v>
      </c>
      <c r="BA114" s="1006"/>
      <c r="BB114" s="1006"/>
      <c r="BC114" s="1006"/>
      <c r="BD114" s="1006"/>
      <c r="BE114" s="1006"/>
      <c r="BF114" s="1006"/>
      <c r="BG114" s="1006"/>
      <c r="BH114" s="1006"/>
      <c r="BI114" s="1006"/>
      <c r="BJ114" s="1006"/>
      <c r="BK114" s="1006"/>
      <c r="BL114" s="1006"/>
      <c r="BM114" s="1006"/>
      <c r="BN114" s="1006"/>
      <c r="BO114" s="1006"/>
      <c r="BP114" s="1007"/>
      <c r="BQ114" s="975">
        <v>3748863</v>
      </c>
      <c r="BR114" s="976"/>
      <c r="BS114" s="976"/>
      <c r="BT114" s="976"/>
      <c r="BU114" s="976"/>
      <c r="BV114" s="976">
        <v>3608667</v>
      </c>
      <c r="BW114" s="976"/>
      <c r="BX114" s="976"/>
      <c r="BY114" s="976"/>
      <c r="BZ114" s="976"/>
      <c r="CA114" s="976">
        <v>3523189</v>
      </c>
      <c r="CB114" s="976"/>
      <c r="CC114" s="976"/>
      <c r="CD114" s="976"/>
      <c r="CE114" s="976"/>
      <c r="CF114" s="970">
        <v>50.8</v>
      </c>
      <c r="CG114" s="971"/>
      <c r="CH114" s="971"/>
      <c r="CI114" s="971"/>
      <c r="CJ114" s="971"/>
      <c r="CK114" s="1001"/>
      <c r="CL114" s="1002"/>
      <c r="CM114" s="972" t="s">
        <v>470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461</v>
      </c>
      <c r="DH114" s="1015"/>
      <c r="DI114" s="1015"/>
      <c r="DJ114" s="1015"/>
      <c r="DK114" s="1016"/>
      <c r="DL114" s="1017" t="s">
        <v>461</v>
      </c>
      <c r="DM114" s="1015"/>
      <c r="DN114" s="1015"/>
      <c r="DO114" s="1015"/>
      <c r="DP114" s="1016"/>
      <c r="DQ114" s="1017" t="s">
        <v>461</v>
      </c>
      <c r="DR114" s="1015"/>
      <c r="DS114" s="1015"/>
      <c r="DT114" s="1015"/>
      <c r="DU114" s="1016"/>
      <c r="DV114" s="1018" t="s">
        <v>461</v>
      </c>
      <c r="DW114" s="1019"/>
      <c r="DX114" s="1019"/>
      <c r="DY114" s="1019"/>
      <c r="DZ114" s="1020"/>
    </row>
    <row r="115" spans="1:130" s="247" customFormat="1" ht="26.25" customHeight="1" x14ac:dyDescent="0.15">
      <c r="A115" s="1010"/>
      <c r="B115" s="1011"/>
      <c r="C115" s="1006" t="s">
        <v>471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28795</v>
      </c>
      <c r="AB115" s="990"/>
      <c r="AC115" s="990"/>
      <c r="AD115" s="990"/>
      <c r="AE115" s="991"/>
      <c r="AF115" s="992">
        <v>28240</v>
      </c>
      <c r="AG115" s="990"/>
      <c r="AH115" s="990"/>
      <c r="AI115" s="990"/>
      <c r="AJ115" s="991"/>
      <c r="AK115" s="992">
        <v>6705</v>
      </c>
      <c r="AL115" s="990"/>
      <c r="AM115" s="990"/>
      <c r="AN115" s="990"/>
      <c r="AO115" s="991"/>
      <c r="AP115" s="993">
        <v>0.1</v>
      </c>
      <c r="AQ115" s="994"/>
      <c r="AR115" s="994"/>
      <c r="AS115" s="994"/>
      <c r="AT115" s="995"/>
      <c r="AU115" s="956"/>
      <c r="AV115" s="957"/>
      <c r="AW115" s="957"/>
      <c r="AX115" s="957"/>
      <c r="AY115" s="957"/>
      <c r="AZ115" s="1005" t="s">
        <v>472</v>
      </c>
      <c r="BA115" s="1006"/>
      <c r="BB115" s="1006"/>
      <c r="BC115" s="1006"/>
      <c r="BD115" s="1006"/>
      <c r="BE115" s="1006"/>
      <c r="BF115" s="1006"/>
      <c r="BG115" s="1006"/>
      <c r="BH115" s="1006"/>
      <c r="BI115" s="1006"/>
      <c r="BJ115" s="1006"/>
      <c r="BK115" s="1006"/>
      <c r="BL115" s="1006"/>
      <c r="BM115" s="1006"/>
      <c r="BN115" s="1006"/>
      <c r="BO115" s="1006"/>
      <c r="BP115" s="1007"/>
      <c r="BQ115" s="975">
        <v>17150</v>
      </c>
      <c r="BR115" s="976"/>
      <c r="BS115" s="976"/>
      <c r="BT115" s="976"/>
      <c r="BU115" s="976"/>
      <c r="BV115" s="976">
        <v>17150</v>
      </c>
      <c r="BW115" s="976"/>
      <c r="BX115" s="976"/>
      <c r="BY115" s="976"/>
      <c r="BZ115" s="976"/>
      <c r="CA115" s="976">
        <v>16800</v>
      </c>
      <c r="CB115" s="976"/>
      <c r="CC115" s="976"/>
      <c r="CD115" s="976"/>
      <c r="CE115" s="976"/>
      <c r="CF115" s="970">
        <v>0.2</v>
      </c>
      <c r="CG115" s="971"/>
      <c r="CH115" s="971"/>
      <c r="CI115" s="971"/>
      <c r="CJ115" s="971"/>
      <c r="CK115" s="1001"/>
      <c r="CL115" s="1002"/>
      <c r="CM115" s="1005" t="s">
        <v>473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452</v>
      </c>
      <c r="DH115" s="1015"/>
      <c r="DI115" s="1015"/>
      <c r="DJ115" s="1015"/>
      <c r="DK115" s="1016"/>
      <c r="DL115" s="1017" t="s">
        <v>468</v>
      </c>
      <c r="DM115" s="1015"/>
      <c r="DN115" s="1015"/>
      <c r="DO115" s="1015"/>
      <c r="DP115" s="1016"/>
      <c r="DQ115" s="1017" t="s">
        <v>411</v>
      </c>
      <c r="DR115" s="1015"/>
      <c r="DS115" s="1015"/>
      <c r="DT115" s="1015"/>
      <c r="DU115" s="1016"/>
      <c r="DV115" s="1018" t="s">
        <v>393</v>
      </c>
      <c r="DW115" s="1019"/>
      <c r="DX115" s="1019"/>
      <c r="DY115" s="1019"/>
      <c r="DZ115" s="1020"/>
    </row>
    <row r="116" spans="1:130" s="247" customFormat="1" ht="26.25" customHeight="1" x14ac:dyDescent="0.15">
      <c r="A116" s="1012"/>
      <c r="B116" s="1013"/>
      <c r="C116" s="1021" t="s">
        <v>474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439</v>
      </c>
      <c r="AB116" s="1015"/>
      <c r="AC116" s="1015"/>
      <c r="AD116" s="1015"/>
      <c r="AE116" s="1016"/>
      <c r="AF116" s="1017">
        <v>347</v>
      </c>
      <c r="AG116" s="1015"/>
      <c r="AH116" s="1015"/>
      <c r="AI116" s="1015"/>
      <c r="AJ116" s="1016"/>
      <c r="AK116" s="1017">
        <v>675</v>
      </c>
      <c r="AL116" s="1015"/>
      <c r="AM116" s="1015"/>
      <c r="AN116" s="1015"/>
      <c r="AO116" s="1016"/>
      <c r="AP116" s="1018">
        <v>0</v>
      </c>
      <c r="AQ116" s="1019"/>
      <c r="AR116" s="1019"/>
      <c r="AS116" s="1019"/>
      <c r="AT116" s="1020"/>
      <c r="AU116" s="956"/>
      <c r="AV116" s="957"/>
      <c r="AW116" s="957"/>
      <c r="AX116" s="957"/>
      <c r="AY116" s="957"/>
      <c r="AZ116" s="1023" t="s">
        <v>475</v>
      </c>
      <c r="BA116" s="1024"/>
      <c r="BB116" s="1024"/>
      <c r="BC116" s="1024"/>
      <c r="BD116" s="1024"/>
      <c r="BE116" s="1024"/>
      <c r="BF116" s="1024"/>
      <c r="BG116" s="1024"/>
      <c r="BH116" s="1024"/>
      <c r="BI116" s="1024"/>
      <c r="BJ116" s="1024"/>
      <c r="BK116" s="1024"/>
      <c r="BL116" s="1024"/>
      <c r="BM116" s="1024"/>
      <c r="BN116" s="1024"/>
      <c r="BO116" s="1024"/>
      <c r="BP116" s="1025"/>
      <c r="BQ116" s="975" t="s">
        <v>450</v>
      </c>
      <c r="BR116" s="976"/>
      <c r="BS116" s="976"/>
      <c r="BT116" s="976"/>
      <c r="BU116" s="976"/>
      <c r="BV116" s="976" t="s">
        <v>450</v>
      </c>
      <c r="BW116" s="976"/>
      <c r="BX116" s="976"/>
      <c r="BY116" s="976"/>
      <c r="BZ116" s="976"/>
      <c r="CA116" s="976" t="s">
        <v>416</v>
      </c>
      <c r="CB116" s="976"/>
      <c r="CC116" s="976"/>
      <c r="CD116" s="976"/>
      <c r="CE116" s="976"/>
      <c r="CF116" s="970" t="s">
        <v>393</v>
      </c>
      <c r="CG116" s="971"/>
      <c r="CH116" s="971"/>
      <c r="CI116" s="971"/>
      <c r="CJ116" s="971"/>
      <c r="CK116" s="1001"/>
      <c r="CL116" s="1002"/>
      <c r="CM116" s="972" t="s">
        <v>476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462</v>
      </c>
      <c r="DH116" s="1015"/>
      <c r="DI116" s="1015"/>
      <c r="DJ116" s="1015"/>
      <c r="DK116" s="1016"/>
      <c r="DL116" s="1017" t="s">
        <v>461</v>
      </c>
      <c r="DM116" s="1015"/>
      <c r="DN116" s="1015"/>
      <c r="DO116" s="1015"/>
      <c r="DP116" s="1016"/>
      <c r="DQ116" s="1017" t="s">
        <v>452</v>
      </c>
      <c r="DR116" s="1015"/>
      <c r="DS116" s="1015"/>
      <c r="DT116" s="1015"/>
      <c r="DU116" s="1016"/>
      <c r="DV116" s="1018" t="s">
        <v>455</v>
      </c>
      <c r="DW116" s="1019"/>
      <c r="DX116" s="1019"/>
      <c r="DY116" s="1019"/>
      <c r="DZ116" s="1020"/>
    </row>
    <row r="117" spans="1:130" s="247" customFormat="1" ht="26.25" customHeight="1" x14ac:dyDescent="0.15">
      <c r="A117" s="960" t="s">
        <v>192</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477</v>
      </c>
      <c r="Z117" s="942"/>
      <c r="AA117" s="1032">
        <v>2814351</v>
      </c>
      <c r="AB117" s="1033"/>
      <c r="AC117" s="1033"/>
      <c r="AD117" s="1033"/>
      <c r="AE117" s="1034"/>
      <c r="AF117" s="1035">
        <v>2744421</v>
      </c>
      <c r="AG117" s="1033"/>
      <c r="AH117" s="1033"/>
      <c r="AI117" s="1033"/>
      <c r="AJ117" s="1034"/>
      <c r="AK117" s="1035">
        <v>2597363</v>
      </c>
      <c r="AL117" s="1033"/>
      <c r="AM117" s="1033"/>
      <c r="AN117" s="1033"/>
      <c r="AO117" s="1034"/>
      <c r="AP117" s="1036"/>
      <c r="AQ117" s="1037"/>
      <c r="AR117" s="1037"/>
      <c r="AS117" s="1037"/>
      <c r="AT117" s="1038"/>
      <c r="AU117" s="956"/>
      <c r="AV117" s="957"/>
      <c r="AW117" s="957"/>
      <c r="AX117" s="957"/>
      <c r="AY117" s="957"/>
      <c r="AZ117" s="1023" t="s">
        <v>478</v>
      </c>
      <c r="BA117" s="1024"/>
      <c r="BB117" s="1024"/>
      <c r="BC117" s="1024"/>
      <c r="BD117" s="1024"/>
      <c r="BE117" s="1024"/>
      <c r="BF117" s="1024"/>
      <c r="BG117" s="1024"/>
      <c r="BH117" s="1024"/>
      <c r="BI117" s="1024"/>
      <c r="BJ117" s="1024"/>
      <c r="BK117" s="1024"/>
      <c r="BL117" s="1024"/>
      <c r="BM117" s="1024"/>
      <c r="BN117" s="1024"/>
      <c r="BO117" s="1024"/>
      <c r="BP117" s="1025"/>
      <c r="BQ117" s="975" t="s">
        <v>458</v>
      </c>
      <c r="BR117" s="976"/>
      <c r="BS117" s="976"/>
      <c r="BT117" s="976"/>
      <c r="BU117" s="976"/>
      <c r="BV117" s="976" t="s">
        <v>461</v>
      </c>
      <c r="BW117" s="976"/>
      <c r="BX117" s="976"/>
      <c r="BY117" s="976"/>
      <c r="BZ117" s="976"/>
      <c r="CA117" s="976" t="s">
        <v>452</v>
      </c>
      <c r="CB117" s="976"/>
      <c r="CC117" s="976"/>
      <c r="CD117" s="976"/>
      <c r="CE117" s="976"/>
      <c r="CF117" s="970" t="s">
        <v>416</v>
      </c>
      <c r="CG117" s="971"/>
      <c r="CH117" s="971"/>
      <c r="CI117" s="971"/>
      <c r="CJ117" s="971"/>
      <c r="CK117" s="1001"/>
      <c r="CL117" s="1002"/>
      <c r="CM117" s="972" t="s">
        <v>479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452</v>
      </c>
      <c r="DH117" s="1015"/>
      <c r="DI117" s="1015"/>
      <c r="DJ117" s="1015"/>
      <c r="DK117" s="1016"/>
      <c r="DL117" s="1017" t="s">
        <v>416</v>
      </c>
      <c r="DM117" s="1015"/>
      <c r="DN117" s="1015"/>
      <c r="DO117" s="1015"/>
      <c r="DP117" s="1016"/>
      <c r="DQ117" s="1017" t="s">
        <v>452</v>
      </c>
      <c r="DR117" s="1015"/>
      <c r="DS117" s="1015"/>
      <c r="DT117" s="1015"/>
      <c r="DU117" s="1016"/>
      <c r="DV117" s="1018" t="s">
        <v>393</v>
      </c>
      <c r="DW117" s="1019"/>
      <c r="DX117" s="1019"/>
      <c r="DY117" s="1019"/>
      <c r="DZ117" s="1020"/>
    </row>
    <row r="118" spans="1:130" s="247" customFormat="1" ht="26.25" customHeight="1" x14ac:dyDescent="0.15">
      <c r="A118" s="960" t="s">
        <v>443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441</v>
      </c>
      <c r="AB118" s="941"/>
      <c r="AC118" s="941"/>
      <c r="AD118" s="941"/>
      <c r="AE118" s="942"/>
      <c r="AF118" s="940" t="s">
        <v>311</v>
      </c>
      <c r="AG118" s="941"/>
      <c r="AH118" s="941"/>
      <c r="AI118" s="941"/>
      <c r="AJ118" s="942"/>
      <c r="AK118" s="940" t="s">
        <v>310</v>
      </c>
      <c r="AL118" s="941"/>
      <c r="AM118" s="941"/>
      <c r="AN118" s="941"/>
      <c r="AO118" s="942"/>
      <c r="AP118" s="1027" t="s">
        <v>442</v>
      </c>
      <c r="AQ118" s="1028"/>
      <c r="AR118" s="1028"/>
      <c r="AS118" s="1028"/>
      <c r="AT118" s="1029"/>
      <c r="AU118" s="956"/>
      <c r="AV118" s="957"/>
      <c r="AW118" s="957"/>
      <c r="AX118" s="957"/>
      <c r="AY118" s="957"/>
      <c r="AZ118" s="1030" t="s">
        <v>480</v>
      </c>
      <c r="BA118" s="1021"/>
      <c r="BB118" s="1021"/>
      <c r="BC118" s="1021"/>
      <c r="BD118" s="1021"/>
      <c r="BE118" s="1021"/>
      <c r="BF118" s="1021"/>
      <c r="BG118" s="1021"/>
      <c r="BH118" s="1021"/>
      <c r="BI118" s="1021"/>
      <c r="BJ118" s="1021"/>
      <c r="BK118" s="1021"/>
      <c r="BL118" s="1021"/>
      <c r="BM118" s="1021"/>
      <c r="BN118" s="1021"/>
      <c r="BO118" s="1021"/>
      <c r="BP118" s="1022"/>
      <c r="BQ118" s="1053" t="s">
        <v>416</v>
      </c>
      <c r="BR118" s="1054"/>
      <c r="BS118" s="1054"/>
      <c r="BT118" s="1054"/>
      <c r="BU118" s="1054"/>
      <c r="BV118" s="1054" t="s">
        <v>450</v>
      </c>
      <c r="BW118" s="1054"/>
      <c r="BX118" s="1054"/>
      <c r="BY118" s="1054"/>
      <c r="BZ118" s="1054"/>
      <c r="CA118" s="1054" t="s">
        <v>416</v>
      </c>
      <c r="CB118" s="1054"/>
      <c r="CC118" s="1054"/>
      <c r="CD118" s="1054"/>
      <c r="CE118" s="1054"/>
      <c r="CF118" s="970" t="s">
        <v>416</v>
      </c>
      <c r="CG118" s="971"/>
      <c r="CH118" s="971"/>
      <c r="CI118" s="971"/>
      <c r="CJ118" s="971"/>
      <c r="CK118" s="1001"/>
      <c r="CL118" s="1002"/>
      <c r="CM118" s="972" t="s">
        <v>481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393</v>
      </c>
      <c r="DH118" s="1015"/>
      <c r="DI118" s="1015"/>
      <c r="DJ118" s="1015"/>
      <c r="DK118" s="1016"/>
      <c r="DL118" s="1017" t="s">
        <v>416</v>
      </c>
      <c r="DM118" s="1015"/>
      <c r="DN118" s="1015"/>
      <c r="DO118" s="1015"/>
      <c r="DP118" s="1016"/>
      <c r="DQ118" s="1017" t="s">
        <v>451</v>
      </c>
      <c r="DR118" s="1015"/>
      <c r="DS118" s="1015"/>
      <c r="DT118" s="1015"/>
      <c r="DU118" s="1016"/>
      <c r="DV118" s="1018" t="s">
        <v>416</v>
      </c>
      <c r="DW118" s="1019"/>
      <c r="DX118" s="1019"/>
      <c r="DY118" s="1019"/>
      <c r="DZ118" s="1020"/>
    </row>
    <row r="119" spans="1:130" s="247" customFormat="1" ht="26.25" customHeight="1" x14ac:dyDescent="0.15">
      <c r="A119" s="1115" t="s">
        <v>446</v>
      </c>
      <c r="B119" s="1000"/>
      <c r="C119" s="979" t="s">
        <v>447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393</v>
      </c>
      <c r="AB119" s="948"/>
      <c r="AC119" s="948"/>
      <c r="AD119" s="948"/>
      <c r="AE119" s="949"/>
      <c r="AF119" s="950" t="s">
        <v>461</v>
      </c>
      <c r="AG119" s="948"/>
      <c r="AH119" s="948"/>
      <c r="AI119" s="948"/>
      <c r="AJ119" s="949"/>
      <c r="AK119" s="950" t="s">
        <v>461</v>
      </c>
      <c r="AL119" s="948"/>
      <c r="AM119" s="948"/>
      <c r="AN119" s="948"/>
      <c r="AO119" s="949"/>
      <c r="AP119" s="951" t="s">
        <v>450</v>
      </c>
      <c r="AQ119" s="952"/>
      <c r="AR119" s="952"/>
      <c r="AS119" s="952"/>
      <c r="AT119" s="953"/>
      <c r="AU119" s="958"/>
      <c r="AV119" s="959"/>
      <c r="AW119" s="959"/>
      <c r="AX119" s="959"/>
      <c r="AY119" s="959"/>
      <c r="AZ119" s="278" t="s">
        <v>192</v>
      </c>
      <c r="BA119" s="278"/>
      <c r="BB119" s="278"/>
      <c r="BC119" s="278"/>
      <c r="BD119" s="278"/>
      <c r="BE119" s="278"/>
      <c r="BF119" s="278"/>
      <c r="BG119" s="278"/>
      <c r="BH119" s="278"/>
      <c r="BI119" s="278"/>
      <c r="BJ119" s="278"/>
      <c r="BK119" s="278"/>
      <c r="BL119" s="278"/>
      <c r="BM119" s="278"/>
      <c r="BN119" s="278"/>
      <c r="BO119" s="1031" t="s">
        <v>482</v>
      </c>
      <c r="BP119" s="1062"/>
      <c r="BQ119" s="1053">
        <v>29914716</v>
      </c>
      <c r="BR119" s="1054"/>
      <c r="BS119" s="1054"/>
      <c r="BT119" s="1054"/>
      <c r="BU119" s="1054"/>
      <c r="BV119" s="1054">
        <v>28492134</v>
      </c>
      <c r="BW119" s="1054"/>
      <c r="BX119" s="1054"/>
      <c r="BY119" s="1054"/>
      <c r="BZ119" s="1054"/>
      <c r="CA119" s="1054">
        <v>27234332</v>
      </c>
      <c r="CB119" s="1054"/>
      <c r="CC119" s="1054"/>
      <c r="CD119" s="1054"/>
      <c r="CE119" s="1054"/>
      <c r="CF119" s="1055"/>
      <c r="CG119" s="1056"/>
      <c r="CH119" s="1056"/>
      <c r="CI119" s="1056"/>
      <c r="CJ119" s="1057"/>
      <c r="CK119" s="1003"/>
      <c r="CL119" s="1004"/>
      <c r="CM119" s="1058" t="s">
        <v>483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44694</v>
      </c>
      <c r="DH119" s="1040"/>
      <c r="DI119" s="1040"/>
      <c r="DJ119" s="1040"/>
      <c r="DK119" s="1041"/>
      <c r="DL119" s="1039">
        <v>15414</v>
      </c>
      <c r="DM119" s="1040"/>
      <c r="DN119" s="1040"/>
      <c r="DO119" s="1040"/>
      <c r="DP119" s="1041"/>
      <c r="DQ119" s="1039">
        <v>10532</v>
      </c>
      <c r="DR119" s="1040"/>
      <c r="DS119" s="1040"/>
      <c r="DT119" s="1040"/>
      <c r="DU119" s="1041"/>
      <c r="DV119" s="1042">
        <v>0.2</v>
      </c>
      <c r="DW119" s="1043"/>
      <c r="DX119" s="1043"/>
      <c r="DY119" s="1043"/>
      <c r="DZ119" s="1044"/>
    </row>
    <row r="120" spans="1:130" s="247" customFormat="1" ht="26.25" customHeight="1" x14ac:dyDescent="0.15">
      <c r="A120" s="1116"/>
      <c r="B120" s="1002"/>
      <c r="C120" s="972" t="s">
        <v>454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448</v>
      </c>
      <c r="AB120" s="1015"/>
      <c r="AC120" s="1015"/>
      <c r="AD120" s="1015"/>
      <c r="AE120" s="1016"/>
      <c r="AF120" s="1017" t="s">
        <v>461</v>
      </c>
      <c r="AG120" s="1015"/>
      <c r="AH120" s="1015"/>
      <c r="AI120" s="1015"/>
      <c r="AJ120" s="1016"/>
      <c r="AK120" s="1017" t="s">
        <v>416</v>
      </c>
      <c r="AL120" s="1015"/>
      <c r="AM120" s="1015"/>
      <c r="AN120" s="1015"/>
      <c r="AO120" s="1016"/>
      <c r="AP120" s="1018" t="s">
        <v>452</v>
      </c>
      <c r="AQ120" s="1019"/>
      <c r="AR120" s="1019"/>
      <c r="AS120" s="1019"/>
      <c r="AT120" s="1020"/>
      <c r="AU120" s="1045" t="s">
        <v>484</v>
      </c>
      <c r="AV120" s="1046"/>
      <c r="AW120" s="1046"/>
      <c r="AX120" s="1046"/>
      <c r="AY120" s="1047"/>
      <c r="AZ120" s="996" t="s">
        <v>485</v>
      </c>
      <c r="BA120" s="945"/>
      <c r="BB120" s="945"/>
      <c r="BC120" s="945"/>
      <c r="BD120" s="945"/>
      <c r="BE120" s="945"/>
      <c r="BF120" s="945"/>
      <c r="BG120" s="945"/>
      <c r="BH120" s="945"/>
      <c r="BI120" s="945"/>
      <c r="BJ120" s="945"/>
      <c r="BK120" s="945"/>
      <c r="BL120" s="945"/>
      <c r="BM120" s="945"/>
      <c r="BN120" s="945"/>
      <c r="BO120" s="945"/>
      <c r="BP120" s="946"/>
      <c r="BQ120" s="982">
        <v>1289482</v>
      </c>
      <c r="BR120" s="983"/>
      <c r="BS120" s="983"/>
      <c r="BT120" s="983"/>
      <c r="BU120" s="983"/>
      <c r="BV120" s="983">
        <v>1296761</v>
      </c>
      <c r="BW120" s="983"/>
      <c r="BX120" s="983"/>
      <c r="BY120" s="983"/>
      <c r="BZ120" s="983"/>
      <c r="CA120" s="983">
        <v>1527431</v>
      </c>
      <c r="CB120" s="983"/>
      <c r="CC120" s="983"/>
      <c r="CD120" s="983"/>
      <c r="CE120" s="983"/>
      <c r="CF120" s="997">
        <v>22</v>
      </c>
      <c r="CG120" s="998"/>
      <c r="CH120" s="998"/>
      <c r="CI120" s="998"/>
      <c r="CJ120" s="998"/>
      <c r="CK120" s="1063" t="s">
        <v>486</v>
      </c>
      <c r="CL120" s="1064"/>
      <c r="CM120" s="1064"/>
      <c r="CN120" s="1064"/>
      <c r="CO120" s="1065"/>
      <c r="CP120" s="1071" t="s">
        <v>487</v>
      </c>
      <c r="CQ120" s="1072"/>
      <c r="CR120" s="1072"/>
      <c r="CS120" s="1072"/>
      <c r="CT120" s="1072"/>
      <c r="CU120" s="1072"/>
      <c r="CV120" s="1072"/>
      <c r="CW120" s="1072"/>
      <c r="CX120" s="1072"/>
      <c r="CY120" s="1072"/>
      <c r="CZ120" s="1072"/>
      <c r="DA120" s="1072"/>
      <c r="DB120" s="1072"/>
      <c r="DC120" s="1072"/>
      <c r="DD120" s="1072"/>
      <c r="DE120" s="1072"/>
      <c r="DF120" s="1073"/>
      <c r="DG120" s="982">
        <v>8852063</v>
      </c>
      <c r="DH120" s="983"/>
      <c r="DI120" s="983"/>
      <c r="DJ120" s="983"/>
      <c r="DK120" s="983"/>
      <c r="DL120" s="983">
        <v>8428435</v>
      </c>
      <c r="DM120" s="983"/>
      <c r="DN120" s="983"/>
      <c r="DO120" s="983"/>
      <c r="DP120" s="983"/>
      <c r="DQ120" s="983">
        <v>7967637</v>
      </c>
      <c r="DR120" s="983"/>
      <c r="DS120" s="983"/>
      <c r="DT120" s="983"/>
      <c r="DU120" s="983"/>
      <c r="DV120" s="984">
        <v>114.8</v>
      </c>
      <c r="DW120" s="984"/>
      <c r="DX120" s="984"/>
      <c r="DY120" s="984"/>
      <c r="DZ120" s="985"/>
    </row>
    <row r="121" spans="1:130" s="247" customFormat="1" ht="26.25" customHeight="1" x14ac:dyDescent="0.15">
      <c r="A121" s="1116"/>
      <c r="B121" s="1002"/>
      <c r="C121" s="1023" t="s">
        <v>488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21617</v>
      </c>
      <c r="AB121" s="1015"/>
      <c r="AC121" s="1015"/>
      <c r="AD121" s="1015"/>
      <c r="AE121" s="1016"/>
      <c r="AF121" s="1017">
        <v>21489</v>
      </c>
      <c r="AG121" s="1015"/>
      <c r="AH121" s="1015"/>
      <c r="AI121" s="1015"/>
      <c r="AJ121" s="1016"/>
      <c r="AK121" s="1017" t="s">
        <v>462</v>
      </c>
      <c r="AL121" s="1015"/>
      <c r="AM121" s="1015"/>
      <c r="AN121" s="1015"/>
      <c r="AO121" s="1016"/>
      <c r="AP121" s="1018" t="s">
        <v>393</v>
      </c>
      <c r="AQ121" s="1019"/>
      <c r="AR121" s="1019"/>
      <c r="AS121" s="1019"/>
      <c r="AT121" s="1020"/>
      <c r="AU121" s="1048"/>
      <c r="AV121" s="1049"/>
      <c r="AW121" s="1049"/>
      <c r="AX121" s="1049"/>
      <c r="AY121" s="1050"/>
      <c r="AZ121" s="1005" t="s">
        <v>489</v>
      </c>
      <c r="BA121" s="1006"/>
      <c r="BB121" s="1006"/>
      <c r="BC121" s="1006"/>
      <c r="BD121" s="1006"/>
      <c r="BE121" s="1006"/>
      <c r="BF121" s="1006"/>
      <c r="BG121" s="1006"/>
      <c r="BH121" s="1006"/>
      <c r="BI121" s="1006"/>
      <c r="BJ121" s="1006"/>
      <c r="BK121" s="1006"/>
      <c r="BL121" s="1006"/>
      <c r="BM121" s="1006"/>
      <c r="BN121" s="1006"/>
      <c r="BO121" s="1006"/>
      <c r="BP121" s="1007"/>
      <c r="BQ121" s="975">
        <v>2062106</v>
      </c>
      <c r="BR121" s="976"/>
      <c r="BS121" s="976"/>
      <c r="BT121" s="976"/>
      <c r="BU121" s="976"/>
      <c r="BV121" s="976">
        <v>1894393</v>
      </c>
      <c r="BW121" s="976"/>
      <c r="BX121" s="976"/>
      <c r="BY121" s="976"/>
      <c r="BZ121" s="976"/>
      <c r="CA121" s="976">
        <v>1669104</v>
      </c>
      <c r="CB121" s="976"/>
      <c r="CC121" s="976"/>
      <c r="CD121" s="976"/>
      <c r="CE121" s="976"/>
      <c r="CF121" s="970">
        <v>24.1</v>
      </c>
      <c r="CG121" s="971"/>
      <c r="CH121" s="971"/>
      <c r="CI121" s="971"/>
      <c r="CJ121" s="971"/>
      <c r="CK121" s="1066"/>
      <c r="CL121" s="1067"/>
      <c r="CM121" s="1067"/>
      <c r="CN121" s="1067"/>
      <c r="CO121" s="1068"/>
      <c r="CP121" s="1076" t="s">
        <v>490</v>
      </c>
      <c r="CQ121" s="1077"/>
      <c r="CR121" s="1077"/>
      <c r="CS121" s="1077"/>
      <c r="CT121" s="1077"/>
      <c r="CU121" s="1077"/>
      <c r="CV121" s="1077"/>
      <c r="CW121" s="1077"/>
      <c r="CX121" s="1077"/>
      <c r="CY121" s="1077"/>
      <c r="CZ121" s="1077"/>
      <c r="DA121" s="1077"/>
      <c r="DB121" s="1077"/>
      <c r="DC121" s="1077"/>
      <c r="DD121" s="1077"/>
      <c r="DE121" s="1077"/>
      <c r="DF121" s="1078"/>
      <c r="DG121" s="975">
        <v>196103</v>
      </c>
      <c r="DH121" s="976"/>
      <c r="DI121" s="976"/>
      <c r="DJ121" s="976"/>
      <c r="DK121" s="976"/>
      <c r="DL121" s="976">
        <v>204308</v>
      </c>
      <c r="DM121" s="976"/>
      <c r="DN121" s="976"/>
      <c r="DO121" s="976"/>
      <c r="DP121" s="976"/>
      <c r="DQ121" s="976">
        <v>223222</v>
      </c>
      <c r="DR121" s="976"/>
      <c r="DS121" s="976"/>
      <c r="DT121" s="976"/>
      <c r="DU121" s="976"/>
      <c r="DV121" s="977">
        <v>3.2</v>
      </c>
      <c r="DW121" s="977"/>
      <c r="DX121" s="977"/>
      <c r="DY121" s="977"/>
      <c r="DZ121" s="978"/>
    </row>
    <row r="122" spans="1:130" s="247" customFormat="1" ht="26.25" customHeight="1" x14ac:dyDescent="0.15">
      <c r="A122" s="1116"/>
      <c r="B122" s="1002"/>
      <c r="C122" s="972" t="s">
        <v>470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393</v>
      </c>
      <c r="AB122" s="1015"/>
      <c r="AC122" s="1015"/>
      <c r="AD122" s="1015"/>
      <c r="AE122" s="1016"/>
      <c r="AF122" s="1017" t="s">
        <v>461</v>
      </c>
      <c r="AG122" s="1015"/>
      <c r="AH122" s="1015"/>
      <c r="AI122" s="1015"/>
      <c r="AJ122" s="1016"/>
      <c r="AK122" s="1017" t="s">
        <v>416</v>
      </c>
      <c r="AL122" s="1015"/>
      <c r="AM122" s="1015"/>
      <c r="AN122" s="1015"/>
      <c r="AO122" s="1016"/>
      <c r="AP122" s="1018" t="s">
        <v>458</v>
      </c>
      <c r="AQ122" s="1019"/>
      <c r="AR122" s="1019"/>
      <c r="AS122" s="1019"/>
      <c r="AT122" s="1020"/>
      <c r="AU122" s="1048"/>
      <c r="AV122" s="1049"/>
      <c r="AW122" s="1049"/>
      <c r="AX122" s="1049"/>
      <c r="AY122" s="1050"/>
      <c r="AZ122" s="1030" t="s">
        <v>491</v>
      </c>
      <c r="BA122" s="1021"/>
      <c r="BB122" s="1021"/>
      <c r="BC122" s="1021"/>
      <c r="BD122" s="1021"/>
      <c r="BE122" s="1021"/>
      <c r="BF122" s="1021"/>
      <c r="BG122" s="1021"/>
      <c r="BH122" s="1021"/>
      <c r="BI122" s="1021"/>
      <c r="BJ122" s="1021"/>
      <c r="BK122" s="1021"/>
      <c r="BL122" s="1021"/>
      <c r="BM122" s="1021"/>
      <c r="BN122" s="1021"/>
      <c r="BO122" s="1021"/>
      <c r="BP122" s="1022"/>
      <c r="BQ122" s="1053">
        <v>16419211</v>
      </c>
      <c r="BR122" s="1054"/>
      <c r="BS122" s="1054"/>
      <c r="BT122" s="1054"/>
      <c r="BU122" s="1054"/>
      <c r="BV122" s="1054">
        <v>15855060</v>
      </c>
      <c r="BW122" s="1054"/>
      <c r="BX122" s="1054"/>
      <c r="BY122" s="1054"/>
      <c r="BZ122" s="1054"/>
      <c r="CA122" s="1054">
        <v>15320350</v>
      </c>
      <c r="CB122" s="1054"/>
      <c r="CC122" s="1054"/>
      <c r="CD122" s="1054"/>
      <c r="CE122" s="1054"/>
      <c r="CF122" s="1074">
        <v>220.8</v>
      </c>
      <c r="CG122" s="1075"/>
      <c r="CH122" s="1075"/>
      <c r="CI122" s="1075"/>
      <c r="CJ122" s="1075"/>
      <c r="CK122" s="1066"/>
      <c r="CL122" s="1067"/>
      <c r="CM122" s="1067"/>
      <c r="CN122" s="1067"/>
      <c r="CO122" s="1068"/>
      <c r="CP122" s="1076" t="s">
        <v>492</v>
      </c>
      <c r="CQ122" s="1077"/>
      <c r="CR122" s="1077"/>
      <c r="CS122" s="1077"/>
      <c r="CT122" s="1077"/>
      <c r="CU122" s="1077"/>
      <c r="CV122" s="1077"/>
      <c r="CW122" s="1077"/>
      <c r="CX122" s="1077"/>
      <c r="CY122" s="1077"/>
      <c r="CZ122" s="1077"/>
      <c r="DA122" s="1077"/>
      <c r="DB122" s="1077"/>
      <c r="DC122" s="1077"/>
      <c r="DD122" s="1077"/>
      <c r="DE122" s="1077"/>
      <c r="DF122" s="1078"/>
      <c r="DG122" s="975">
        <v>107229</v>
      </c>
      <c r="DH122" s="976"/>
      <c r="DI122" s="976"/>
      <c r="DJ122" s="976"/>
      <c r="DK122" s="976"/>
      <c r="DL122" s="976">
        <v>180304</v>
      </c>
      <c r="DM122" s="976"/>
      <c r="DN122" s="976"/>
      <c r="DO122" s="976"/>
      <c r="DP122" s="976"/>
      <c r="DQ122" s="976">
        <v>167772</v>
      </c>
      <c r="DR122" s="976"/>
      <c r="DS122" s="976"/>
      <c r="DT122" s="976"/>
      <c r="DU122" s="976"/>
      <c r="DV122" s="977">
        <v>2.4</v>
      </c>
      <c r="DW122" s="977"/>
      <c r="DX122" s="977"/>
      <c r="DY122" s="977"/>
      <c r="DZ122" s="978"/>
    </row>
    <row r="123" spans="1:130" s="247" customFormat="1" ht="26.25" customHeight="1" x14ac:dyDescent="0.15">
      <c r="A123" s="1116"/>
      <c r="B123" s="1002"/>
      <c r="C123" s="972" t="s">
        <v>476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393</v>
      </c>
      <c r="AB123" s="1015"/>
      <c r="AC123" s="1015"/>
      <c r="AD123" s="1015"/>
      <c r="AE123" s="1016"/>
      <c r="AF123" s="1017" t="s">
        <v>411</v>
      </c>
      <c r="AG123" s="1015"/>
      <c r="AH123" s="1015"/>
      <c r="AI123" s="1015"/>
      <c r="AJ123" s="1016"/>
      <c r="AK123" s="1017" t="s">
        <v>411</v>
      </c>
      <c r="AL123" s="1015"/>
      <c r="AM123" s="1015"/>
      <c r="AN123" s="1015"/>
      <c r="AO123" s="1016"/>
      <c r="AP123" s="1018" t="s">
        <v>411</v>
      </c>
      <c r="AQ123" s="1019"/>
      <c r="AR123" s="1019"/>
      <c r="AS123" s="1019"/>
      <c r="AT123" s="1020"/>
      <c r="AU123" s="1051"/>
      <c r="AV123" s="1052"/>
      <c r="AW123" s="1052"/>
      <c r="AX123" s="1052"/>
      <c r="AY123" s="1052"/>
      <c r="AZ123" s="278" t="s">
        <v>192</v>
      </c>
      <c r="BA123" s="278"/>
      <c r="BB123" s="278"/>
      <c r="BC123" s="278"/>
      <c r="BD123" s="278"/>
      <c r="BE123" s="278"/>
      <c r="BF123" s="278"/>
      <c r="BG123" s="278"/>
      <c r="BH123" s="278"/>
      <c r="BI123" s="278"/>
      <c r="BJ123" s="278"/>
      <c r="BK123" s="278"/>
      <c r="BL123" s="278"/>
      <c r="BM123" s="278"/>
      <c r="BN123" s="278"/>
      <c r="BO123" s="1031" t="s">
        <v>493</v>
      </c>
      <c r="BP123" s="1062"/>
      <c r="BQ123" s="1122">
        <v>19770799</v>
      </c>
      <c r="BR123" s="1088"/>
      <c r="BS123" s="1088"/>
      <c r="BT123" s="1088"/>
      <c r="BU123" s="1088"/>
      <c r="BV123" s="1088">
        <v>19046214</v>
      </c>
      <c r="BW123" s="1088"/>
      <c r="BX123" s="1088"/>
      <c r="BY123" s="1088"/>
      <c r="BZ123" s="1088"/>
      <c r="CA123" s="1088">
        <v>18516885</v>
      </c>
      <c r="CB123" s="1088"/>
      <c r="CC123" s="1088"/>
      <c r="CD123" s="1088"/>
      <c r="CE123" s="1088"/>
      <c r="CF123" s="1055"/>
      <c r="CG123" s="1056"/>
      <c r="CH123" s="1056"/>
      <c r="CI123" s="1056"/>
      <c r="CJ123" s="1057"/>
      <c r="CK123" s="1066"/>
      <c r="CL123" s="1067"/>
      <c r="CM123" s="1067"/>
      <c r="CN123" s="1067"/>
      <c r="CO123" s="1068"/>
      <c r="CP123" s="1076" t="s">
        <v>494</v>
      </c>
      <c r="CQ123" s="1077"/>
      <c r="CR123" s="1077"/>
      <c r="CS123" s="1077"/>
      <c r="CT123" s="1077"/>
      <c r="CU123" s="1077"/>
      <c r="CV123" s="1077"/>
      <c r="CW123" s="1077"/>
      <c r="CX123" s="1077"/>
      <c r="CY123" s="1077"/>
      <c r="CZ123" s="1077"/>
      <c r="DA123" s="1077"/>
      <c r="DB123" s="1077"/>
      <c r="DC123" s="1077"/>
      <c r="DD123" s="1077"/>
      <c r="DE123" s="1077"/>
      <c r="DF123" s="1078"/>
      <c r="DG123" s="1014">
        <v>98187</v>
      </c>
      <c r="DH123" s="1015"/>
      <c r="DI123" s="1015"/>
      <c r="DJ123" s="1015"/>
      <c r="DK123" s="1016"/>
      <c r="DL123" s="1017">
        <v>54327</v>
      </c>
      <c r="DM123" s="1015"/>
      <c r="DN123" s="1015"/>
      <c r="DO123" s="1015"/>
      <c r="DP123" s="1016"/>
      <c r="DQ123" s="1017">
        <v>54027</v>
      </c>
      <c r="DR123" s="1015"/>
      <c r="DS123" s="1015"/>
      <c r="DT123" s="1015"/>
      <c r="DU123" s="1016"/>
      <c r="DV123" s="1018">
        <v>0.8</v>
      </c>
      <c r="DW123" s="1019"/>
      <c r="DX123" s="1019"/>
      <c r="DY123" s="1019"/>
      <c r="DZ123" s="1020"/>
    </row>
    <row r="124" spans="1:130" s="247" customFormat="1" ht="26.25" customHeight="1" thickBot="1" x14ac:dyDescent="0.2">
      <c r="A124" s="1116"/>
      <c r="B124" s="1002"/>
      <c r="C124" s="972" t="s">
        <v>479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393</v>
      </c>
      <c r="AB124" s="1015"/>
      <c r="AC124" s="1015"/>
      <c r="AD124" s="1015"/>
      <c r="AE124" s="1016"/>
      <c r="AF124" s="1017" t="s">
        <v>393</v>
      </c>
      <c r="AG124" s="1015"/>
      <c r="AH124" s="1015"/>
      <c r="AI124" s="1015"/>
      <c r="AJ124" s="1016"/>
      <c r="AK124" s="1017" t="s">
        <v>452</v>
      </c>
      <c r="AL124" s="1015"/>
      <c r="AM124" s="1015"/>
      <c r="AN124" s="1015"/>
      <c r="AO124" s="1016"/>
      <c r="AP124" s="1018" t="s">
        <v>411</v>
      </c>
      <c r="AQ124" s="1019"/>
      <c r="AR124" s="1019"/>
      <c r="AS124" s="1019"/>
      <c r="AT124" s="1020"/>
      <c r="AU124" s="1118" t="s">
        <v>495</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144.5</v>
      </c>
      <c r="BR124" s="1084"/>
      <c r="BS124" s="1084"/>
      <c r="BT124" s="1084"/>
      <c r="BU124" s="1084"/>
      <c r="BV124" s="1084">
        <v>135.9</v>
      </c>
      <c r="BW124" s="1084"/>
      <c r="BX124" s="1084"/>
      <c r="BY124" s="1084"/>
      <c r="BZ124" s="1084"/>
      <c r="CA124" s="1084">
        <v>125.6</v>
      </c>
      <c r="CB124" s="1084"/>
      <c r="CC124" s="1084"/>
      <c r="CD124" s="1084"/>
      <c r="CE124" s="1084"/>
      <c r="CF124" s="1085"/>
      <c r="CG124" s="1086"/>
      <c r="CH124" s="1086"/>
      <c r="CI124" s="1086"/>
      <c r="CJ124" s="1087"/>
      <c r="CK124" s="1069"/>
      <c r="CL124" s="1069"/>
      <c r="CM124" s="1069"/>
      <c r="CN124" s="1069"/>
      <c r="CO124" s="1070"/>
      <c r="CP124" s="1076" t="s">
        <v>496</v>
      </c>
      <c r="CQ124" s="1077"/>
      <c r="CR124" s="1077"/>
      <c r="CS124" s="1077"/>
      <c r="CT124" s="1077"/>
      <c r="CU124" s="1077"/>
      <c r="CV124" s="1077"/>
      <c r="CW124" s="1077"/>
      <c r="CX124" s="1077"/>
      <c r="CY124" s="1077"/>
      <c r="CZ124" s="1077"/>
      <c r="DA124" s="1077"/>
      <c r="DB124" s="1077"/>
      <c r="DC124" s="1077"/>
      <c r="DD124" s="1077"/>
      <c r="DE124" s="1077"/>
      <c r="DF124" s="1078"/>
      <c r="DG124" s="1061" t="s">
        <v>452</v>
      </c>
      <c r="DH124" s="1040"/>
      <c r="DI124" s="1040"/>
      <c r="DJ124" s="1040"/>
      <c r="DK124" s="1041"/>
      <c r="DL124" s="1039" t="s">
        <v>466</v>
      </c>
      <c r="DM124" s="1040"/>
      <c r="DN124" s="1040"/>
      <c r="DO124" s="1040"/>
      <c r="DP124" s="1041"/>
      <c r="DQ124" s="1039" t="s">
        <v>462</v>
      </c>
      <c r="DR124" s="1040"/>
      <c r="DS124" s="1040"/>
      <c r="DT124" s="1040"/>
      <c r="DU124" s="1041"/>
      <c r="DV124" s="1042" t="s">
        <v>393</v>
      </c>
      <c r="DW124" s="1043"/>
      <c r="DX124" s="1043"/>
      <c r="DY124" s="1043"/>
      <c r="DZ124" s="1044"/>
    </row>
    <row r="125" spans="1:130" s="247" customFormat="1" ht="26.25" customHeight="1" x14ac:dyDescent="0.15">
      <c r="A125" s="1116"/>
      <c r="B125" s="1002"/>
      <c r="C125" s="972" t="s">
        <v>481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462</v>
      </c>
      <c r="AB125" s="1015"/>
      <c r="AC125" s="1015"/>
      <c r="AD125" s="1015"/>
      <c r="AE125" s="1016"/>
      <c r="AF125" s="1017" t="s">
        <v>451</v>
      </c>
      <c r="AG125" s="1015"/>
      <c r="AH125" s="1015"/>
      <c r="AI125" s="1015"/>
      <c r="AJ125" s="1016"/>
      <c r="AK125" s="1017" t="s">
        <v>451</v>
      </c>
      <c r="AL125" s="1015"/>
      <c r="AM125" s="1015"/>
      <c r="AN125" s="1015"/>
      <c r="AO125" s="1016"/>
      <c r="AP125" s="1018" t="s">
        <v>458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497</v>
      </c>
      <c r="CL125" s="1064"/>
      <c r="CM125" s="1064"/>
      <c r="CN125" s="1064"/>
      <c r="CO125" s="1065"/>
      <c r="CP125" s="996" t="s">
        <v>498</v>
      </c>
      <c r="CQ125" s="945"/>
      <c r="CR125" s="945"/>
      <c r="CS125" s="945"/>
      <c r="CT125" s="945"/>
      <c r="CU125" s="945"/>
      <c r="CV125" s="945"/>
      <c r="CW125" s="945"/>
      <c r="CX125" s="945"/>
      <c r="CY125" s="945"/>
      <c r="CZ125" s="945"/>
      <c r="DA125" s="945"/>
      <c r="DB125" s="945"/>
      <c r="DC125" s="945"/>
      <c r="DD125" s="945"/>
      <c r="DE125" s="945"/>
      <c r="DF125" s="946"/>
      <c r="DG125" s="982" t="s">
        <v>458</v>
      </c>
      <c r="DH125" s="983"/>
      <c r="DI125" s="983"/>
      <c r="DJ125" s="983"/>
      <c r="DK125" s="983"/>
      <c r="DL125" s="983" t="s">
        <v>461</v>
      </c>
      <c r="DM125" s="983"/>
      <c r="DN125" s="983"/>
      <c r="DO125" s="983"/>
      <c r="DP125" s="983"/>
      <c r="DQ125" s="983" t="s">
        <v>448</v>
      </c>
      <c r="DR125" s="983"/>
      <c r="DS125" s="983"/>
      <c r="DT125" s="983"/>
      <c r="DU125" s="983"/>
      <c r="DV125" s="984" t="s">
        <v>450</v>
      </c>
      <c r="DW125" s="984"/>
      <c r="DX125" s="984"/>
      <c r="DY125" s="984"/>
      <c r="DZ125" s="985"/>
    </row>
    <row r="126" spans="1:130" s="247" customFormat="1" ht="26.25" customHeight="1" thickBot="1" x14ac:dyDescent="0.2">
      <c r="A126" s="1116"/>
      <c r="B126" s="1002"/>
      <c r="C126" s="972" t="s">
        <v>483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4960</v>
      </c>
      <c r="AB126" s="1015"/>
      <c r="AC126" s="1015"/>
      <c r="AD126" s="1015"/>
      <c r="AE126" s="1016"/>
      <c r="AF126" s="1017">
        <v>4902</v>
      </c>
      <c r="AG126" s="1015"/>
      <c r="AH126" s="1015"/>
      <c r="AI126" s="1015"/>
      <c r="AJ126" s="1016"/>
      <c r="AK126" s="1017">
        <v>4880</v>
      </c>
      <c r="AL126" s="1015"/>
      <c r="AM126" s="1015"/>
      <c r="AN126" s="1015"/>
      <c r="AO126" s="1016"/>
      <c r="AP126" s="1018">
        <v>0.1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499</v>
      </c>
      <c r="CQ126" s="1006"/>
      <c r="CR126" s="1006"/>
      <c r="CS126" s="1006"/>
      <c r="CT126" s="1006"/>
      <c r="CU126" s="1006"/>
      <c r="CV126" s="1006"/>
      <c r="CW126" s="1006"/>
      <c r="CX126" s="1006"/>
      <c r="CY126" s="1006"/>
      <c r="CZ126" s="1006"/>
      <c r="DA126" s="1006"/>
      <c r="DB126" s="1006"/>
      <c r="DC126" s="1006"/>
      <c r="DD126" s="1006"/>
      <c r="DE126" s="1006"/>
      <c r="DF126" s="1007"/>
      <c r="DG126" s="975" t="s">
        <v>458</v>
      </c>
      <c r="DH126" s="976"/>
      <c r="DI126" s="976"/>
      <c r="DJ126" s="976"/>
      <c r="DK126" s="976"/>
      <c r="DL126" s="976" t="s">
        <v>452</v>
      </c>
      <c r="DM126" s="976"/>
      <c r="DN126" s="976"/>
      <c r="DO126" s="976"/>
      <c r="DP126" s="976"/>
      <c r="DQ126" s="976" t="s">
        <v>393</v>
      </c>
      <c r="DR126" s="976"/>
      <c r="DS126" s="976"/>
      <c r="DT126" s="976"/>
      <c r="DU126" s="976"/>
      <c r="DV126" s="977" t="s">
        <v>466</v>
      </c>
      <c r="DW126" s="977"/>
      <c r="DX126" s="977"/>
      <c r="DY126" s="977"/>
      <c r="DZ126" s="978"/>
    </row>
    <row r="127" spans="1:130" s="247" customFormat="1" ht="26.25" customHeight="1" x14ac:dyDescent="0.15">
      <c r="A127" s="1117"/>
      <c r="B127" s="1004"/>
      <c r="C127" s="1058" t="s">
        <v>500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2218</v>
      </c>
      <c r="AB127" s="1015"/>
      <c r="AC127" s="1015"/>
      <c r="AD127" s="1015"/>
      <c r="AE127" s="1016"/>
      <c r="AF127" s="1017">
        <v>1849</v>
      </c>
      <c r="AG127" s="1015"/>
      <c r="AH127" s="1015"/>
      <c r="AI127" s="1015"/>
      <c r="AJ127" s="1016"/>
      <c r="AK127" s="1017">
        <v>1825</v>
      </c>
      <c r="AL127" s="1015"/>
      <c r="AM127" s="1015"/>
      <c r="AN127" s="1015"/>
      <c r="AO127" s="1016"/>
      <c r="AP127" s="1018">
        <v>0</v>
      </c>
      <c r="AQ127" s="1019"/>
      <c r="AR127" s="1019"/>
      <c r="AS127" s="1019"/>
      <c r="AT127" s="1020"/>
      <c r="AU127" s="283"/>
      <c r="AV127" s="283"/>
      <c r="AW127" s="283"/>
      <c r="AX127" s="1089" t="s">
        <v>501</v>
      </c>
      <c r="AY127" s="1090"/>
      <c r="AZ127" s="1090"/>
      <c r="BA127" s="1090"/>
      <c r="BB127" s="1090"/>
      <c r="BC127" s="1090"/>
      <c r="BD127" s="1090"/>
      <c r="BE127" s="1091"/>
      <c r="BF127" s="1092" t="s">
        <v>502</v>
      </c>
      <c r="BG127" s="1090"/>
      <c r="BH127" s="1090"/>
      <c r="BI127" s="1090"/>
      <c r="BJ127" s="1090"/>
      <c r="BK127" s="1090"/>
      <c r="BL127" s="1091"/>
      <c r="BM127" s="1092" t="s">
        <v>503</v>
      </c>
      <c r="BN127" s="1090"/>
      <c r="BO127" s="1090"/>
      <c r="BP127" s="1090"/>
      <c r="BQ127" s="1090"/>
      <c r="BR127" s="1090"/>
      <c r="BS127" s="1091"/>
      <c r="BT127" s="1092" t="s">
        <v>504</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505</v>
      </c>
      <c r="CQ127" s="1006"/>
      <c r="CR127" s="1006"/>
      <c r="CS127" s="1006"/>
      <c r="CT127" s="1006"/>
      <c r="CU127" s="1006"/>
      <c r="CV127" s="1006"/>
      <c r="CW127" s="1006"/>
      <c r="CX127" s="1006"/>
      <c r="CY127" s="1006"/>
      <c r="CZ127" s="1006"/>
      <c r="DA127" s="1006"/>
      <c r="DB127" s="1006"/>
      <c r="DC127" s="1006"/>
      <c r="DD127" s="1006"/>
      <c r="DE127" s="1006"/>
      <c r="DF127" s="1007"/>
      <c r="DG127" s="975" t="s">
        <v>458</v>
      </c>
      <c r="DH127" s="976"/>
      <c r="DI127" s="976"/>
      <c r="DJ127" s="976"/>
      <c r="DK127" s="976"/>
      <c r="DL127" s="976" t="s">
        <v>462</v>
      </c>
      <c r="DM127" s="976"/>
      <c r="DN127" s="976"/>
      <c r="DO127" s="976"/>
      <c r="DP127" s="976"/>
      <c r="DQ127" s="976" t="s">
        <v>466</v>
      </c>
      <c r="DR127" s="976"/>
      <c r="DS127" s="976"/>
      <c r="DT127" s="976"/>
      <c r="DU127" s="976"/>
      <c r="DV127" s="977" t="s">
        <v>393</v>
      </c>
      <c r="DW127" s="977"/>
      <c r="DX127" s="977"/>
      <c r="DY127" s="977"/>
      <c r="DZ127" s="978"/>
    </row>
    <row r="128" spans="1:130" s="247" customFormat="1" ht="26.25" customHeight="1" thickBot="1" x14ac:dyDescent="0.2">
      <c r="A128" s="1100" t="s">
        <v>506</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507</v>
      </c>
      <c r="X128" s="1102"/>
      <c r="Y128" s="1102"/>
      <c r="Z128" s="1103"/>
      <c r="AA128" s="1104">
        <v>223022</v>
      </c>
      <c r="AB128" s="1105"/>
      <c r="AC128" s="1105"/>
      <c r="AD128" s="1105"/>
      <c r="AE128" s="1106"/>
      <c r="AF128" s="1107">
        <v>207204</v>
      </c>
      <c r="AG128" s="1105"/>
      <c r="AH128" s="1105"/>
      <c r="AI128" s="1105"/>
      <c r="AJ128" s="1106"/>
      <c r="AK128" s="1107">
        <v>202056</v>
      </c>
      <c r="AL128" s="1105"/>
      <c r="AM128" s="1105"/>
      <c r="AN128" s="1105"/>
      <c r="AO128" s="1106"/>
      <c r="AP128" s="1108"/>
      <c r="AQ128" s="1109"/>
      <c r="AR128" s="1109"/>
      <c r="AS128" s="1109"/>
      <c r="AT128" s="1110"/>
      <c r="AU128" s="283"/>
      <c r="AV128" s="283"/>
      <c r="AW128" s="283"/>
      <c r="AX128" s="944" t="s">
        <v>508</v>
      </c>
      <c r="AY128" s="945"/>
      <c r="AZ128" s="945"/>
      <c r="BA128" s="945"/>
      <c r="BB128" s="945"/>
      <c r="BC128" s="945"/>
      <c r="BD128" s="945"/>
      <c r="BE128" s="946"/>
      <c r="BF128" s="1111" t="s">
        <v>451</v>
      </c>
      <c r="BG128" s="1112"/>
      <c r="BH128" s="1112"/>
      <c r="BI128" s="1112"/>
      <c r="BJ128" s="1112"/>
      <c r="BK128" s="1112"/>
      <c r="BL128" s="1113"/>
      <c r="BM128" s="1111">
        <v>13.63</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509</v>
      </c>
      <c r="CQ128" s="1094"/>
      <c r="CR128" s="1094"/>
      <c r="CS128" s="1094"/>
      <c r="CT128" s="1094"/>
      <c r="CU128" s="1094"/>
      <c r="CV128" s="1094"/>
      <c r="CW128" s="1094"/>
      <c r="CX128" s="1094"/>
      <c r="CY128" s="1094"/>
      <c r="CZ128" s="1094"/>
      <c r="DA128" s="1094"/>
      <c r="DB128" s="1094"/>
      <c r="DC128" s="1094"/>
      <c r="DD128" s="1094"/>
      <c r="DE128" s="1094"/>
      <c r="DF128" s="1095"/>
      <c r="DG128" s="1096">
        <v>17150</v>
      </c>
      <c r="DH128" s="1097"/>
      <c r="DI128" s="1097"/>
      <c r="DJ128" s="1097"/>
      <c r="DK128" s="1097"/>
      <c r="DL128" s="1097">
        <v>17150</v>
      </c>
      <c r="DM128" s="1097"/>
      <c r="DN128" s="1097"/>
      <c r="DO128" s="1097"/>
      <c r="DP128" s="1097"/>
      <c r="DQ128" s="1097">
        <v>16800</v>
      </c>
      <c r="DR128" s="1097"/>
      <c r="DS128" s="1097"/>
      <c r="DT128" s="1097"/>
      <c r="DU128" s="1097"/>
      <c r="DV128" s="1098">
        <v>0.2</v>
      </c>
      <c r="DW128" s="1098"/>
      <c r="DX128" s="1098"/>
      <c r="DY128" s="1098"/>
      <c r="DZ128" s="1099"/>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510</v>
      </c>
      <c r="X129" s="1130"/>
      <c r="Y129" s="1130"/>
      <c r="Z129" s="1131"/>
      <c r="AA129" s="1014">
        <v>8610617</v>
      </c>
      <c r="AB129" s="1015"/>
      <c r="AC129" s="1015"/>
      <c r="AD129" s="1015"/>
      <c r="AE129" s="1016"/>
      <c r="AF129" s="1017">
        <v>8560050</v>
      </c>
      <c r="AG129" s="1015"/>
      <c r="AH129" s="1015"/>
      <c r="AI129" s="1015"/>
      <c r="AJ129" s="1016"/>
      <c r="AK129" s="1017">
        <v>8477083</v>
      </c>
      <c r="AL129" s="1015"/>
      <c r="AM129" s="1015"/>
      <c r="AN129" s="1015"/>
      <c r="AO129" s="1016"/>
      <c r="AP129" s="1132"/>
      <c r="AQ129" s="1133"/>
      <c r="AR129" s="1133"/>
      <c r="AS129" s="1133"/>
      <c r="AT129" s="1134"/>
      <c r="AU129" s="285"/>
      <c r="AV129" s="285"/>
      <c r="AW129" s="285"/>
      <c r="AX129" s="1123" t="s">
        <v>511</v>
      </c>
      <c r="AY129" s="1006"/>
      <c r="AZ129" s="1006"/>
      <c r="BA129" s="1006"/>
      <c r="BB129" s="1006"/>
      <c r="BC129" s="1006"/>
      <c r="BD129" s="1006"/>
      <c r="BE129" s="1007"/>
      <c r="BF129" s="1124" t="s">
        <v>450</v>
      </c>
      <c r="BG129" s="1125"/>
      <c r="BH129" s="1125"/>
      <c r="BI129" s="1125"/>
      <c r="BJ129" s="1125"/>
      <c r="BK129" s="1125"/>
      <c r="BL129" s="1126"/>
      <c r="BM129" s="1124">
        <v>18.63</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512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513</v>
      </c>
      <c r="X130" s="1130"/>
      <c r="Y130" s="1130"/>
      <c r="Z130" s="1131"/>
      <c r="AA130" s="1014">
        <v>1595388</v>
      </c>
      <c r="AB130" s="1015"/>
      <c r="AC130" s="1015"/>
      <c r="AD130" s="1015"/>
      <c r="AE130" s="1016"/>
      <c r="AF130" s="1017">
        <v>1614477</v>
      </c>
      <c r="AG130" s="1015"/>
      <c r="AH130" s="1015"/>
      <c r="AI130" s="1015"/>
      <c r="AJ130" s="1016"/>
      <c r="AK130" s="1017">
        <v>1538709</v>
      </c>
      <c r="AL130" s="1015"/>
      <c r="AM130" s="1015"/>
      <c r="AN130" s="1015"/>
      <c r="AO130" s="1016"/>
      <c r="AP130" s="1132"/>
      <c r="AQ130" s="1133"/>
      <c r="AR130" s="1133"/>
      <c r="AS130" s="1133"/>
      <c r="AT130" s="1134"/>
      <c r="AU130" s="285"/>
      <c r="AV130" s="285"/>
      <c r="AW130" s="285"/>
      <c r="AX130" s="1123" t="s">
        <v>514</v>
      </c>
      <c r="AY130" s="1006"/>
      <c r="AZ130" s="1006"/>
      <c r="BA130" s="1006"/>
      <c r="BB130" s="1006"/>
      <c r="BC130" s="1006"/>
      <c r="BD130" s="1006"/>
      <c r="BE130" s="1007"/>
      <c r="BF130" s="1160">
        <v>13.2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515</v>
      </c>
      <c r="X131" s="1168"/>
      <c r="Y131" s="1168"/>
      <c r="Z131" s="1169"/>
      <c r="AA131" s="1061">
        <v>7015229</v>
      </c>
      <c r="AB131" s="1040"/>
      <c r="AC131" s="1040"/>
      <c r="AD131" s="1040"/>
      <c r="AE131" s="1041"/>
      <c r="AF131" s="1039">
        <v>6945573</v>
      </c>
      <c r="AG131" s="1040"/>
      <c r="AH131" s="1040"/>
      <c r="AI131" s="1040"/>
      <c r="AJ131" s="1041"/>
      <c r="AK131" s="1039">
        <v>6938374</v>
      </c>
      <c r="AL131" s="1040"/>
      <c r="AM131" s="1040"/>
      <c r="AN131" s="1040"/>
      <c r="AO131" s="1041"/>
      <c r="AP131" s="1170"/>
      <c r="AQ131" s="1171"/>
      <c r="AR131" s="1171"/>
      <c r="AS131" s="1171"/>
      <c r="AT131" s="1172"/>
      <c r="AU131" s="285"/>
      <c r="AV131" s="285"/>
      <c r="AW131" s="285"/>
      <c r="AX131" s="1142" t="s">
        <v>516</v>
      </c>
      <c r="AY131" s="1094"/>
      <c r="AZ131" s="1094"/>
      <c r="BA131" s="1094"/>
      <c r="BB131" s="1094"/>
      <c r="BC131" s="1094"/>
      <c r="BD131" s="1094"/>
      <c r="BE131" s="1095"/>
      <c r="BF131" s="1143">
        <v>125.6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518</v>
      </c>
      <c r="W132" s="1153"/>
      <c r="X132" s="1153"/>
      <c r="Y132" s="1153"/>
      <c r="Z132" s="1154"/>
      <c r="AA132" s="1155">
        <v>14.196842330000001</v>
      </c>
      <c r="AB132" s="1156"/>
      <c r="AC132" s="1156"/>
      <c r="AD132" s="1156"/>
      <c r="AE132" s="1157"/>
      <c r="AF132" s="1158">
        <v>13.28529698</v>
      </c>
      <c r="AG132" s="1156"/>
      <c r="AH132" s="1156"/>
      <c r="AI132" s="1156"/>
      <c r="AJ132" s="1157"/>
      <c r="AK132" s="1158">
        <v>12.34580321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519</v>
      </c>
      <c r="W133" s="1136"/>
      <c r="X133" s="1136"/>
      <c r="Y133" s="1136"/>
      <c r="Z133" s="1137"/>
      <c r="AA133" s="1138">
        <v>14.1</v>
      </c>
      <c r="AB133" s="1139"/>
      <c r="AC133" s="1139"/>
      <c r="AD133" s="1139"/>
      <c r="AE133" s="1140"/>
      <c r="AF133" s="1138">
        <v>13.7</v>
      </c>
      <c r="AG133" s="1139"/>
      <c r="AH133" s="1139"/>
      <c r="AI133" s="1139"/>
      <c r="AJ133" s="1140"/>
      <c r="AK133" s="1138">
        <v>13.2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UsWF8nO7XaH2fJD/iqdTnKtvIRH5GqvNYec6p/Lih6wjaS+9YjUEPuorVZrLJNEBd0117i2YMutuu2Bywv0Eg==" saltValue="3l/EpPQNaV9vsa0i0QQG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uaK1Zr0NLDmsL/EC3bsJaAse88p6GkjkY3OpHbKoEoncKsC/NyXmG+wfK6mp3xjcKZhbNDMFdoO/mqBPa8BxQ==" saltValue="SVV5WXC07Jf/gWxq8n8e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MZI0Yogf9qKA02Vqq+p6yplPoSEqyahFrGGpjXVQzzwNoAf5sYioZmG5Ierb05HJWRVLYazNMbBSZo4PmrwXQ==" saltValue="X9eBZc+8dwTWfXlD13brs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523</v>
      </c>
      <c r="AP7" s="304"/>
      <c r="AQ7" s="305" t="s">
        <v>524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525</v>
      </c>
      <c r="AQ8" s="311" t="s">
        <v>526</v>
      </c>
      <c r="AR8" s="312" t="s">
        <v>527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528</v>
      </c>
      <c r="AL9" s="1179"/>
      <c r="AM9" s="1179"/>
      <c r="AN9" s="1180"/>
      <c r="AO9" s="313">
        <v>2378083</v>
      </c>
      <c r="AP9" s="313">
        <v>112930</v>
      </c>
      <c r="AQ9" s="314">
        <v>90613</v>
      </c>
      <c r="AR9" s="315">
        <v>24.6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529</v>
      </c>
      <c r="AL10" s="1179"/>
      <c r="AM10" s="1179"/>
      <c r="AN10" s="1180"/>
      <c r="AO10" s="316">
        <v>315756</v>
      </c>
      <c r="AP10" s="316">
        <v>14995</v>
      </c>
      <c r="AQ10" s="317">
        <v>7525</v>
      </c>
      <c r="AR10" s="318">
        <v>99.3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530</v>
      </c>
      <c r="AL11" s="1179"/>
      <c r="AM11" s="1179"/>
      <c r="AN11" s="1180"/>
      <c r="AO11" s="316">
        <v>5076</v>
      </c>
      <c r="AP11" s="316">
        <v>241</v>
      </c>
      <c r="AQ11" s="317">
        <v>9582</v>
      </c>
      <c r="AR11" s="318">
        <v>-97.5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531</v>
      </c>
      <c r="AL12" s="1179"/>
      <c r="AM12" s="1179"/>
      <c r="AN12" s="1180"/>
      <c r="AO12" s="316">
        <v>33921</v>
      </c>
      <c r="AP12" s="316">
        <v>1611</v>
      </c>
      <c r="AQ12" s="317">
        <v>1356</v>
      </c>
      <c r="AR12" s="318">
        <v>18.8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532</v>
      </c>
      <c r="AL13" s="1179"/>
      <c r="AM13" s="1179"/>
      <c r="AN13" s="1180"/>
      <c r="AO13" s="316" t="s">
        <v>533</v>
      </c>
      <c r="AP13" s="316" t="s">
        <v>533</v>
      </c>
      <c r="AQ13" s="317">
        <v>2</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534</v>
      </c>
      <c r="AL14" s="1179"/>
      <c r="AM14" s="1179"/>
      <c r="AN14" s="1180"/>
      <c r="AO14" s="316">
        <v>187647</v>
      </c>
      <c r="AP14" s="316">
        <v>8911</v>
      </c>
      <c r="AQ14" s="317">
        <v>4182</v>
      </c>
      <c r="AR14" s="318">
        <v>113.1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535</v>
      </c>
      <c r="AL15" s="1179"/>
      <c r="AM15" s="1179"/>
      <c r="AN15" s="1180"/>
      <c r="AO15" s="316">
        <v>16871</v>
      </c>
      <c r="AP15" s="316">
        <v>801</v>
      </c>
      <c r="AQ15" s="317">
        <v>2331</v>
      </c>
      <c r="AR15" s="318">
        <v>-65.599999999999994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536</v>
      </c>
      <c r="AL16" s="1182"/>
      <c r="AM16" s="1182"/>
      <c r="AN16" s="1183"/>
      <c r="AO16" s="316">
        <v>-254905</v>
      </c>
      <c r="AP16" s="316">
        <v>-12105</v>
      </c>
      <c r="AQ16" s="317">
        <v>-8270</v>
      </c>
      <c r="AR16" s="318">
        <v>46.4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192</v>
      </c>
      <c r="AL17" s="1182"/>
      <c r="AM17" s="1182"/>
      <c r="AN17" s="1183"/>
      <c r="AO17" s="316">
        <v>2682449</v>
      </c>
      <c r="AP17" s="316">
        <v>127384</v>
      </c>
      <c r="AQ17" s="317">
        <v>107322</v>
      </c>
      <c r="AR17" s="318">
        <v>18.7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541</v>
      </c>
      <c r="AL21" s="1174"/>
      <c r="AM21" s="1174"/>
      <c r="AN21" s="1175"/>
      <c r="AO21" s="328">
        <v>13.25</v>
      </c>
      <c r="AP21" s="329">
        <v>10.18</v>
      </c>
      <c r="AQ21" s="330">
        <v>3.07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542</v>
      </c>
      <c r="AL22" s="1174"/>
      <c r="AM22" s="1174"/>
      <c r="AN22" s="1175"/>
      <c r="AO22" s="333">
        <v>96.9</v>
      </c>
      <c r="AP22" s="334">
        <v>97.7</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523</v>
      </c>
      <c r="AP30" s="304"/>
      <c r="AQ30" s="305" t="s">
        <v>524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525</v>
      </c>
      <c r="AQ31" s="311" t="s">
        <v>526</v>
      </c>
      <c r="AR31" s="312" t="s">
        <v>527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546</v>
      </c>
      <c r="AL32" s="1190"/>
      <c r="AM32" s="1190"/>
      <c r="AN32" s="1191"/>
      <c r="AO32" s="343">
        <v>1903761</v>
      </c>
      <c r="AP32" s="343">
        <v>90406</v>
      </c>
      <c r="AQ32" s="344">
        <v>67619</v>
      </c>
      <c r="AR32" s="345">
        <v>33.700000000000003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547</v>
      </c>
      <c r="AL33" s="1190"/>
      <c r="AM33" s="1190"/>
      <c r="AN33" s="1191"/>
      <c r="AO33" s="343" t="s">
        <v>533</v>
      </c>
      <c r="AP33" s="343" t="s">
        <v>533</v>
      </c>
      <c r="AQ33" s="344" t="s">
        <v>533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548</v>
      </c>
      <c r="AL34" s="1190"/>
      <c r="AM34" s="1190"/>
      <c r="AN34" s="1191"/>
      <c r="AO34" s="343" t="s">
        <v>533</v>
      </c>
      <c r="AP34" s="343" t="s">
        <v>533</v>
      </c>
      <c r="AQ34" s="344">
        <v>3</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549</v>
      </c>
      <c r="AL35" s="1190"/>
      <c r="AM35" s="1190"/>
      <c r="AN35" s="1191"/>
      <c r="AO35" s="343">
        <v>686222</v>
      </c>
      <c r="AP35" s="343">
        <v>32587</v>
      </c>
      <c r="AQ35" s="344">
        <v>17835</v>
      </c>
      <c r="AR35" s="345">
        <v>82.7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550</v>
      </c>
      <c r="AL36" s="1190"/>
      <c r="AM36" s="1190"/>
      <c r="AN36" s="1191"/>
      <c r="AO36" s="343" t="s">
        <v>533</v>
      </c>
      <c r="AP36" s="343" t="s">
        <v>533</v>
      </c>
      <c r="AQ36" s="344">
        <v>2401</v>
      </c>
      <c r="AR36" s="345" t="s">
        <v>533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551</v>
      </c>
      <c r="AL37" s="1190"/>
      <c r="AM37" s="1190"/>
      <c r="AN37" s="1191"/>
      <c r="AO37" s="343">
        <v>6705</v>
      </c>
      <c r="AP37" s="343">
        <v>318</v>
      </c>
      <c r="AQ37" s="344">
        <v>732</v>
      </c>
      <c r="AR37" s="345">
        <v>-56.6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552</v>
      </c>
      <c r="AL38" s="1193"/>
      <c r="AM38" s="1193"/>
      <c r="AN38" s="1194"/>
      <c r="AO38" s="346">
        <v>675</v>
      </c>
      <c r="AP38" s="346">
        <v>32</v>
      </c>
      <c r="AQ38" s="347">
        <v>5</v>
      </c>
      <c r="AR38" s="335">
        <v>540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553</v>
      </c>
      <c r="AL39" s="1193"/>
      <c r="AM39" s="1193"/>
      <c r="AN39" s="1194"/>
      <c r="AO39" s="343">
        <v>-202056</v>
      </c>
      <c r="AP39" s="343">
        <v>-9595</v>
      </c>
      <c r="AQ39" s="344">
        <v>-3806</v>
      </c>
      <c r="AR39" s="345">
        <v>152.1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554</v>
      </c>
      <c r="AL40" s="1190"/>
      <c r="AM40" s="1190"/>
      <c r="AN40" s="1191"/>
      <c r="AO40" s="343">
        <v>-1538709</v>
      </c>
      <c r="AP40" s="343">
        <v>-73070</v>
      </c>
      <c r="AQ40" s="344">
        <v>-59049</v>
      </c>
      <c r="AR40" s="345">
        <v>23.7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303</v>
      </c>
      <c r="AL41" s="1196"/>
      <c r="AM41" s="1196"/>
      <c r="AN41" s="1197"/>
      <c r="AO41" s="343">
        <v>856598</v>
      </c>
      <c r="AP41" s="343">
        <v>40678</v>
      </c>
      <c r="AQ41" s="344">
        <v>25740</v>
      </c>
      <c r="AR41" s="345">
        <v>58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523</v>
      </c>
      <c r="AN49" s="1186" t="s">
        <v>558</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559</v>
      </c>
      <c r="AO50" s="360" t="s">
        <v>560</v>
      </c>
      <c r="AP50" s="361" t="s">
        <v>561</v>
      </c>
      <c r="AQ50" s="362" t="s">
        <v>562</v>
      </c>
      <c r="AR50" s="363" t="s">
        <v>563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1335669</v>
      </c>
      <c r="AN51" s="365">
        <v>57104</v>
      </c>
      <c r="AO51" s="366">
        <v>-22.4</v>
      </c>
      <c r="AP51" s="367">
        <v>85459</v>
      </c>
      <c r="AQ51" s="368">
        <v>-19.8</v>
      </c>
      <c r="AR51" s="369">
        <v>-2.6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808108</v>
      </c>
      <c r="AN52" s="373">
        <v>34549</v>
      </c>
      <c r="AO52" s="374">
        <v>-21.2</v>
      </c>
      <c r="AP52" s="375">
        <v>44378</v>
      </c>
      <c r="AQ52" s="376">
        <v>-2.6</v>
      </c>
      <c r="AR52" s="377">
        <v>-18.600000000000001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982823</v>
      </c>
      <c r="AN53" s="365">
        <v>43250</v>
      </c>
      <c r="AO53" s="366">
        <v>-24.3</v>
      </c>
      <c r="AP53" s="367">
        <v>83280</v>
      </c>
      <c r="AQ53" s="368">
        <v>-2.5</v>
      </c>
      <c r="AR53" s="369">
        <v>-21.8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573561</v>
      </c>
      <c r="AN54" s="373">
        <v>25240</v>
      </c>
      <c r="AO54" s="374">
        <v>-26.9</v>
      </c>
      <c r="AP54" s="375">
        <v>43123</v>
      </c>
      <c r="AQ54" s="376">
        <v>-2.8</v>
      </c>
      <c r="AR54" s="377">
        <v>-24.1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814492</v>
      </c>
      <c r="AN55" s="365">
        <v>36671</v>
      </c>
      <c r="AO55" s="366">
        <v>-15.2</v>
      </c>
      <c r="AP55" s="367">
        <v>88968</v>
      </c>
      <c r="AQ55" s="368">
        <v>6.8</v>
      </c>
      <c r="AR55" s="369">
        <v>-22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519071</v>
      </c>
      <c r="AN56" s="373">
        <v>23370</v>
      </c>
      <c r="AO56" s="374">
        <v>-7.4</v>
      </c>
      <c r="AP56" s="375">
        <v>45482</v>
      </c>
      <c r="AQ56" s="376">
        <v>5.5</v>
      </c>
      <c r="AR56" s="377">
        <v>-12.9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918554</v>
      </c>
      <c r="AN57" s="365">
        <v>42522</v>
      </c>
      <c r="AO57" s="366">
        <v>16</v>
      </c>
      <c r="AP57" s="367">
        <v>85173</v>
      </c>
      <c r="AQ57" s="368">
        <v>-4.3</v>
      </c>
      <c r="AR57" s="369">
        <v>20.3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365942</v>
      </c>
      <c r="AN58" s="373">
        <v>16940</v>
      </c>
      <c r="AO58" s="374">
        <v>-27.5</v>
      </c>
      <c r="AP58" s="375">
        <v>43913</v>
      </c>
      <c r="AQ58" s="376">
        <v>-3.4</v>
      </c>
      <c r="AR58" s="377">
        <v>-24.1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1507957</v>
      </c>
      <c r="AN59" s="365">
        <v>71610</v>
      </c>
      <c r="AO59" s="366">
        <v>68.400000000000006</v>
      </c>
      <c r="AP59" s="367">
        <v>94081</v>
      </c>
      <c r="AQ59" s="368">
        <v>10.5</v>
      </c>
      <c r="AR59" s="369">
        <v>57.9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567016</v>
      </c>
      <c r="AN60" s="373">
        <v>26926</v>
      </c>
      <c r="AO60" s="374">
        <v>58.9</v>
      </c>
      <c r="AP60" s="375">
        <v>48949</v>
      </c>
      <c r="AQ60" s="376">
        <v>11.5</v>
      </c>
      <c r="AR60" s="377">
        <v>47.4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1111899</v>
      </c>
      <c r="AN61" s="380">
        <v>50231</v>
      </c>
      <c r="AO61" s="381">
        <v>4.5</v>
      </c>
      <c r="AP61" s="382">
        <v>87392</v>
      </c>
      <c r="AQ61" s="383">
        <v>-1.9</v>
      </c>
      <c r="AR61" s="369">
        <v>6.4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566740</v>
      </c>
      <c r="AN62" s="373">
        <v>25405</v>
      </c>
      <c r="AO62" s="374">
        <v>-4.8</v>
      </c>
      <c r="AP62" s="375">
        <v>45169</v>
      </c>
      <c r="AQ62" s="376">
        <v>1.6</v>
      </c>
      <c r="AR62" s="377">
        <v>-6.4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70wFvFHZjVHOPVNNcy6YBCRRdRxwgXh78+wl4U+EDpQhBmWvVsRf0mwqyxI6QFQD3Fyp7l3GKMnSIll/HGyJWg==" saltValue="X6/vpjTpz+gfoF/V/98x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20" spans="125:125" ht="13.5" hidden="1" customHeight="1" x14ac:dyDescent="0.15"/>
    <row r="121" spans="125:125" ht="13.5" hidden="1" customHeight="1" x14ac:dyDescent="0.15">
      <c r="DU121" s="291"/>
    </row>
  </sheetData>
  <sheetProtection algorithmName="SHA-512" hashValue="qEVOiMTkaIGFW/IMf6vjXBLHGIyinalM6ziFR+om0rnMHG9JBVcbGpPxTiD0hGQLBZmxZR7+FBpcQos6y1nS5w==" saltValue="hUR08Tiq1pl2ds4QI2s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sheetData>
  <sheetProtection algorithmName="SHA-512" hashValue="ukii6io82GTGIxoPwKU8yrkaf2vQjeTTJmqM5qXf4xcKm+SbEpzeXle9hpXxU0nGadH3y7oivU8WA/XMWoa8GA==" saltValue="hxsJBu+0wN/V2W6YvakB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98" t="s">
        <v>3</v>
      </c>
      <c r="D47" s="1198"/>
      <c r="E47" s="1199"/>
      <c r="F47" s="11">
        <v>5.05</v>
      </c>
      <c r="G47" s="12">
        <v>8.64</v>
      </c>
      <c r="H47" s="12">
        <v>9.99</v>
      </c>
      <c r="I47" s="12">
        <v>10.11</v>
      </c>
      <c r="J47" s="13">
        <v>10.77</v>
      </c>
    </row>
    <row r="48" spans="2:10" ht="57.75" customHeight="1" x14ac:dyDescent="0.15">
      <c r="B48" s="14"/>
      <c r="C48" s="1200" t="s">
        <v>4</v>
      </c>
      <c r="D48" s="1200"/>
      <c r="E48" s="1201"/>
      <c r="F48" s="15">
        <v>6.11</v>
      </c>
      <c r="G48" s="16">
        <v>4.8600000000000003</v>
      </c>
      <c r="H48" s="16">
        <v>0.1</v>
      </c>
      <c r="I48" s="16">
        <v>1.08</v>
      </c>
      <c r="J48" s="17">
        <v>2.39</v>
      </c>
    </row>
    <row r="49" spans="2:10" ht="57.75" customHeight="1" thickBot="1" x14ac:dyDescent="0.2">
      <c r="B49" s="18"/>
      <c r="C49" s="1202" t="s">
        <v>5</v>
      </c>
      <c r="D49" s="1202"/>
      <c r="E49" s="1203"/>
      <c r="F49" s="19">
        <v>5</v>
      </c>
      <c r="G49" s="20">
        <v>1.63</v>
      </c>
      <c r="H49" s="20" t="s">
        <v>579</v>
      </c>
      <c r="I49" s="20">
        <v>1.04</v>
      </c>
      <c r="J49" s="21">
        <v>1.86</v>
      </c>
    </row>
    <row r="50" spans="2:10" ht="13.5" customHeight="1" x14ac:dyDescent="0.15"/>
  </sheetData>
  <sheetProtection algorithmName="SHA-512" hashValue="SnqPx1yQQy9THwScby81EBEXbIc8INkASJcRdMuaXItbGSKdkQR2QsRWkWzSCazugZlJB1FBxMqdCqbKquUQhA==" saltValue="RTVBBAxhGpZ4SmtFswBa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10" t="s">
        <v>580</v>
      </c>
      <c r="D34" s="1210"/>
      <c r="E34" s="1211"/>
      <c r="F34" s="32">
        <v>1.46</v>
      </c>
      <c r="G34" s="33">
        <v>2.82</v>
      </c>
      <c r="H34" s="33">
        <v>3.6</v>
      </c>
      <c r="I34" s="33">
        <v>5.04</v>
      </c>
      <c r="J34" s="34">
        <v>6.8</v>
      </c>
      <c r="K34" s="22"/>
      <c r="L34" s="22"/>
      <c r="M34" s="22"/>
      <c r="N34" s="22"/>
      <c r="O34" s="22"/>
      <c r="P34" s="22"/>
    </row>
    <row r="35" spans="1:16" ht="39" customHeight="1" x14ac:dyDescent="0.15">
      <c r="A35" s="22"/>
      <c r="B35" s="35"/>
      <c r="C35" s="1204" t="s">
        <v>581</v>
      </c>
      <c r="D35" s="1205"/>
      <c r="E35" s="1206"/>
      <c r="F35" s="36">
        <v>6.11</v>
      </c>
      <c r="G35" s="37">
        <v>4.8600000000000003</v>
      </c>
      <c r="H35" s="37">
        <v>0.1</v>
      </c>
      <c r="I35" s="37">
        <v>1.08</v>
      </c>
      <c r="J35" s="38">
        <v>2.38</v>
      </c>
      <c r="K35" s="22"/>
      <c r="L35" s="22"/>
      <c r="M35" s="22"/>
      <c r="N35" s="22"/>
      <c r="O35" s="22"/>
      <c r="P35" s="22"/>
    </row>
    <row r="36" spans="1:16" ht="39" customHeight="1" x14ac:dyDescent="0.15">
      <c r="A36" s="22"/>
      <c r="B36" s="35"/>
      <c r="C36" s="1204" t="s">
        <v>582</v>
      </c>
      <c r="D36" s="1205"/>
      <c r="E36" s="1206"/>
      <c r="F36" s="36">
        <v>0.2</v>
      </c>
      <c r="G36" s="37">
        <v>0.74</v>
      </c>
      <c r="H36" s="37">
        <v>1.1399999999999999</v>
      </c>
      <c r="I36" s="37">
        <v>1.17</v>
      </c>
      <c r="J36" s="38">
        <v>1.39</v>
      </c>
      <c r="K36" s="22"/>
      <c r="L36" s="22"/>
      <c r="M36" s="22"/>
      <c r="N36" s="22"/>
      <c r="O36" s="22"/>
      <c r="P36" s="22"/>
    </row>
    <row r="37" spans="1:16" ht="39" customHeight="1" x14ac:dyDescent="0.15">
      <c r="A37" s="22"/>
      <c r="B37" s="35"/>
      <c r="C37" s="1204" t="s">
        <v>583</v>
      </c>
      <c r="D37" s="1205"/>
      <c r="E37" s="1206"/>
      <c r="F37" s="36">
        <v>0.53</v>
      </c>
      <c r="G37" s="37">
        <v>0.31</v>
      </c>
      <c r="H37" s="37">
        <v>0.38</v>
      </c>
      <c r="I37" s="37">
        <v>1.53</v>
      </c>
      <c r="J37" s="38">
        <v>0.85</v>
      </c>
      <c r="K37" s="22"/>
      <c r="L37" s="22"/>
      <c r="M37" s="22"/>
      <c r="N37" s="22"/>
      <c r="O37" s="22"/>
      <c r="P37" s="22"/>
    </row>
    <row r="38" spans="1:16" ht="39" customHeight="1" x14ac:dyDescent="0.15">
      <c r="A38" s="22"/>
      <c r="B38" s="35"/>
      <c r="C38" s="1204" t="s">
        <v>584</v>
      </c>
      <c r="D38" s="1205"/>
      <c r="E38" s="1206"/>
      <c r="F38" s="36">
        <v>0.01</v>
      </c>
      <c r="G38" s="37">
        <v>0.01</v>
      </c>
      <c r="H38" s="37">
        <v>0.03</v>
      </c>
      <c r="I38" s="37">
        <v>0.01</v>
      </c>
      <c r="J38" s="38">
        <v>0.01</v>
      </c>
      <c r="K38" s="22"/>
      <c r="L38" s="22"/>
      <c r="M38" s="22"/>
      <c r="N38" s="22"/>
      <c r="O38" s="22"/>
      <c r="P38" s="22"/>
    </row>
    <row r="39" spans="1:16" ht="39" customHeight="1" x14ac:dyDescent="0.15">
      <c r="A39" s="22"/>
      <c r="B39" s="35"/>
      <c r="C39" s="1204" t="s">
        <v>585</v>
      </c>
      <c r="D39" s="1205"/>
      <c r="E39" s="1206"/>
      <c r="F39" s="36">
        <v>0.74</v>
      </c>
      <c r="G39" s="37">
        <v>1.17</v>
      </c>
      <c r="H39" s="37">
        <v>0.54</v>
      </c>
      <c r="I39" s="37">
        <v>0.59</v>
      </c>
      <c r="J39" s="38">
        <v>0</v>
      </c>
      <c r="K39" s="22"/>
      <c r="L39" s="22"/>
      <c r="M39" s="22"/>
      <c r="N39" s="22"/>
      <c r="O39" s="22"/>
      <c r="P39" s="22"/>
    </row>
    <row r="40" spans="1:16" ht="39" customHeight="1" x14ac:dyDescent="0.15">
      <c r="A40" s="22"/>
      <c r="B40" s="35"/>
      <c r="C40" s="1204" t="s">
        <v>586</v>
      </c>
      <c r="D40" s="1205"/>
      <c r="E40" s="1206"/>
      <c r="F40" s="36">
        <v>0</v>
      </c>
      <c r="G40" s="37">
        <v>0</v>
      </c>
      <c r="H40" s="37">
        <v>0</v>
      </c>
      <c r="I40" s="37">
        <v>0</v>
      </c>
      <c r="J40" s="38">
        <v>0</v>
      </c>
      <c r="K40" s="22"/>
      <c r="L40" s="22"/>
      <c r="M40" s="22"/>
      <c r="N40" s="22"/>
      <c r="O40" s="22"/>
      <c r="P40" s="22"/>
    </row>
    <row r="41" spans="1:16" ht="39" customHeight="1" x14ac:dyDescent="0.15">
      <c r="A41" s="22"/>
      <c r="B41" s="35"/>
      <c r="C41" s="1204" t="s">
        <v>587</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588</v>
      </c>
      <c r="D42" s="1205"/>
      <c r="E42" s="1206"/>
      <c r="F42" s="36" t="s">
        <v>533</v>
      </c>
      <c r="G42" s="37" t="s">
        <v>533</v>
      </c>
      <c r="H42" s="37" t="s">
        <v>533</v>
      </c>
      <c r="I42" s="37" t="s">
        <v>533</v>
      </c>
      <c r="J42" s="38" t="s">
        <v>533</v>
      </c>
      <c r="K42" s="22"/>
      <c r="L42" s="22"/>
      <c r="M42" s="22"/>
      <c r="N42" s="22"/>
      <c r="O42" s="22"/>
      <c r="P42" s="22"/>
    </row>
    <row r="43" spans="1:16" ht="39" customHeight="1" thickBot="1" x14ac:dyDescent="0.2">
      <c r="A43" s="22"/>
      <c r="B43" s="40"/>
      <c r="C43" s="1207" t="s">
        <v>589</v>
      </c>
      <c r="D43" s="1208"/>
      <c r="E43" s="120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krk0PTiS+LL6OlE6txu52hw8kU+l1rSiABDKav9ahjHhGh570Jvz+oEIGpQkEQhSo6P8IpTDVBttsSsXvqdQ==" saltValue="TVaRbBu6EWxuNOjjroPA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2267</v>
      </c>
      <c r="L45" s="60">
        <v>2099</v>
      </c>
      <c r="M45" s="60">
        <v>2081</v>
      </c>
      <c r="N45" s="60">
        <v>2005</v>
      </c>
      <c r="O45" s="61">
        <v>1904</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533</v>
      </c>
      <c r="L46" s="64" t="s">
        <v>533</v>
      </c>
      <c r="M46" s="64" t="s">
        <v>533</v>
      </c>
      <c r="N46" s="64" t="s">
        <v>533</v>
      </c>
      <c r="O46" s="65" t="s">
        <v>533</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533</v>
      </c>
      <c r="L47" s="64" t="s">
        <v>533</v>
      </c>
      <c r="M47" s="64" t="s">
        <v>533</v>
      </c>
      <c r="N47" s="64" t="s">
        <v>533</v>
      </c>
      <c r="O47" s="65" t="s">
        <v>533</v>
      </c>
      <c r="P47" s="48"/>
      <c r="Q47" s="48"/>
      <c r="R47" s="48"/>
      <c r="S47" s="48"/>
      <c r="T47" s="48"/>
      <c r="U47" s="48"/>
    </row>
    <row r="48" spans="1:21" ht="30.75" customHeight="1" x14ac:dyDescent="0.15">
      <c r="A48" s="48"/>
      <c r="B48" s="1214"/>
      <c r="C48" s="1215"/>
      <c r="D48" s="62"/>
      <c r="E48" s="1220" t="s">
        <v>14</v>
      </c>
      <c r="F48" s="1220"/>
      <c r="G48" s="1220"/>
      <c r="H48" s="1220"/>
      <c r="I48" s="1220"/>
      <c r="J48" s="1221"/>
      <c r="K48" s="63">
        <v>814</v>
      </c>
      <c r="L48" s="64">
        <v>693</v>
      </c>
      <c r="M48" s="64">
        <v>704</v>
      </c>
      <c r="N48" s="64">
        <v>711</v>
      </c>
      <c r="O48" s="65">
        <v>686</v>
      </c>
      <c r="P48" s="48"/>
      <c r="Q48" s="48"/>
      <c r="R48" s="48"/>
      <c r="S48" s="48"/>
      <c r="T48" s="48"/>
      <c r="U48" s="48"/>
    </row>
    <row r="49" spans="1:21" ht="30.75" customHeight="1" x14ac:dyDescent="0.15">
      <c r="A49" s="48"/>
      <c r="B49" s="1214"/>
      <c r="C49" s="1215"/>
      <c r="D49" s="62"/>
      <c r="E49" s="1220" t="s">
        <v>15</v>
      </c>
      <c r="F49" s="1220"/>
      <c r="G49" s="1220"/>
      <c r="H49" s="1220"/>
      <c r="I49" s="1220"/>
      <c r="J49" s="1221"/>
      <c r="K49" s="63" t="s">
        <v>533</v>
      </c>
      <c r="L49" s="64" t="s">
        <v>533</v>
      </c>
      <c r="M49" s="64" t="s">
        <v>533</v>
      </c>
      <c r="N49" s="64" t="s">
        <v>533</v>
      </c>
      <c r="O49" s="65" t="s">
        <v>533</v>
      </c>
      <c r="P49" s="48"/>
      <c r="Q49" s="48"/>
      <c r="R49" s="48"/>
      <c r="S49" s="48"/>
      <c r="T49" s="48"/>
      <c r="U49" s="48"/>
    </row>
    <row r="50" spans="1:21" ht="30.75" customHeight="1" x14ac:dyDescent="0.15">
      <c r="A50" s="48"/>
      <c r="B50" s="1214"/>
      <c r="C50" s="1215"/>
      <c r="D50" s="62"/>
      <c r="E50" s="1220" t="s">
        <v>16</v>
      </c>
      <c r="F50" s="1220"/>
      <c r="G50" s="1220"/>
      <c r="H50" s="1220"/>
      <c r="I50" s="1220"/>
      <c r="J50" s="1221"/>
      <c r="K50" s="63">
        <v>29</v>
      </c>
      <c r="L50" s="64">
        <v>27</v>
      </c>
      <c r="M50" s="64">
        <v>29</v>
      </c>
      <c r="N50" s="64">
        <v>28</v>
      </c>
      <c r="O50" s="65">
        <v>7</v>
      </c>
      <c r="P50" s="48"/>
      <c r="Q50" s="48"/>
      <c r="R50" s="48"/>
      <c r="S50" s="48"/>
      <c r="T50" s="48"/>
      <c r="U50" s="48"/>
    </row>
    <row r="51" spans="1:21" ht="30.75" customHeight="1" x14ac:dyDescent="0.15">
      <c r="A51" s="48"/>
      <c r="B51" s="1216"/>
      <c r="C51" s="1217"/>
      <c r="D51" s="66"/>
      <c r="E51" s="1220" t="s">
        <v>17</v>
      </c>
      <c r="F51" s="1220"/>
      <c r="G51" s="1220"/>
      <c r="H51" s="1220"/>
      <c r="I51" s="1220"/>
      <c r="J51" s="1221"/>
      <c r="K51" s="63">
        <v>3</v>
      </c>
      <c r="L51" s="64">
        <v>1</v>
      </c>
      <c r="M51" s="64">
        <v>0</v>
      </c>
      <c r="N51" s="64">
        <v>0</v>
      </c>
      <c r="O51" s="65">
        <v>1</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2034</v>
      </c>
      <c r="L52" s="64">
        <v>1834</v>
      </c>
      <c r="M52" s="64">
        <v>1819</v>
      </c>
      <c r="N52" s="64">
        <v>1821</v>
      </c>
      <c r="O52" s="65">
        <v>1740</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1079</v>
      </c>
      <c r="L53" s="69">
        <v>986</v>
      </c>
      <c r="M53" s="69">
        <v>995</v>
      </c>
      <c r="N53" s="69">
        <v>923</v>
      </c>
      <c r="O53" s="70">
        <v>858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As22wdkkQtnid755xD5PI6yCTDWll7ZEJQVjTb3uqNupHEaEi0Obt5QSk5DYlA4gveij21tJM2OTCcRWgE+cg==" saltValue="CabH6MaAEhSsJ1MvrW5d4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574</v>
      </c>
      <c r="J40" s="100" t="s">
        <v>575</v>
      </c>
      <c r="K40" s="100" t="s">
        <v>576</v>
      </c>
      <c r="L40" s="100" t="s">
        <v>577</v>
      </c>
      <c r="M40" s="101" t="s">
        <v>578</v>
      </c>
    </row>
    <row r="41" spans="2:13" ht="27.75" customHeight="1" x14ac:dyDescent="0.15">
      <c r="B41" s="1238" t="s">
        <v>29</v>
      </c>
      <c r="C41" s="1239"/>
      <c r="D41" s="102"/>
      <c r="E41" s="1244" t="s">
        <v>30</v>
      </c>
      <c r="F41" s="1244"/>
      <c r="G41" s="1244"/>
      <c r="H41" s="1245"/>
      <c r="I41" s="103">
        <v>18578</v>
      </c>
      <c r="J41" s="104">
        <v>17695</v>
      </c>
      <c r="K41" s="104">
        <v>16850</v>
      </c>
      <c r="L41" s="104">
        <v>15984</v>
      </c>
      <c r="M41" s="105">
        <v>15271</v>
      </c>
    </row>
    <row r="42" spans="2:13" ht="27.75" customHeight="1" x14ac:dyDescent="0.15">
      <c r="B42" s="1240"/>
      <c r="C42" s="1241"/>
      <c r="D42" s="106"/>
      <c r="E42" s="1246" t="s">
        <v>31</v>
      </c>
      <c r="F42" s="1246"/>
      <c r="G42" s="1246"/>
      <c r="H42" s="1247"/>
      <c r="I42" s="107">
        <v>96</v>
      </c>
      <c r="J42" s="108">
        <v>71</v>
      </c>
      <c r="K42" s="108">
        <v>45</v>
      </c>
      <c r="L42" s="108">
        <v>15</v>
      </c>
      <c r="M42" s="109">
        <v>11</v>
      </c>
    </row>
    <row r="43" spans="2:13" ht="27.75" customHeight="1" x14ac:dyDescent="0.15">
      <c r="B43" s="1240"/>
      <c r="C43" s="1241"/>
      <c r="D43" s="106"/>
      <c r="E43" s="1246" t="s">
        <v>32</v>
      </c>
      <c r="F43" s="1246"/>
      <c r="G43" s="1246"/>
      <c r="H43" s="1247"/>
      <c r="I43" s="107">
        <v>10036</v>
      </c>
      <c r="J43" s="108">
        <v>9566</v>
      </c>
      <c r="K43" s="108">
        <v>9254</v>
      </c>
      <c r="L43" s="108">
        <v>8867</v>
      </c>
      <c r="M43" s="109">
        <v>8413</v>
      </c>
    </row>
    <row r="44" spans="2:13" ht="27.75" customHeight="1" x14ac:dyDescent="0.15">
      <c r="B44" s="1240"/>
      <c r="C44" s="1241"/>
      <c r="D44" s="106"/>
      <c r="E44" s="1246" t="s">
        <v>33</v>
      </c>
      <c r="F44" s="1246"/>
      <c r="G44" s="1246"/>
      <c r="H44" s="1247"/>
      <c r="I44" s="107" t="s">
        <v>533</v>
      </c>
      <c r="J44" s="108" t="s">
        <v>533</v>
      </c>
      <c r="K44" s="108" t="s">
        <v>533</v>
      </c>
      <c r="L44" s="108" t="s">
        <v>533</v>
      </c>
      <c r="M44" s="109" t="s">
        <v>533</v>
      </c>
    </row>
    <row r="45" spans="2:13" ht="27.75" customHeight="1" x14ac:dyDescent="0.15">
      <c r="B45" s="1240"/>
      <c r="C45" s="1241"/>
      <c r="D45" s="106"/>
      <c r="E45" s="1246" t="s">
        <v>34</v>
      </c>
      <c r="F45" s="1246"/>
      <c r="G45" s="1246"/>
      <c r="H45" s="1247"/>
      <c r="I45" s="107">
        <v>4003</v>
      </c>
      <c r="J45" s="108">
        <v>3902</v>
      </c>
      <c r="K45" s="108">
        <v>3749</v>
      </c>
      <c r="L45" s="108">
        <v>3609</v>
      </c>
      <c r="M45" s="109">
        <v>3523</v>
      </c>
    </row>
    <row r="46" spans="2:13" ht="27.75" customHeight="1" x14ac:dyDescent="0.15">
      <c r="B46" s="1240"/>
      <c r="C46" s="1241"/>
      <c r="D46" s="110"/>
      <c r="E46" s="1246" t="s">
        <v>35</v>
      </c>
      <c r="F46" s="1246"/>
      <c r="G46" s="1246"/>
      <c r="H46" s="1247"/>
      <c r="I46" s="107">
        <v>17</v>
      </c>
      <c r="J46" s="108">
        <v>17</v>
      </c>
      <c r="K46" s="108">
        <v>17</v>
      </c>
      <c r="L46" s="108">
        <v>17</v>
      </c>
      <c r="M46" s="109">
        <v>17</v>
      </c>
    </row>
    <row r="47" spans="2:13" ht="27.75" customHeight="1" x14ac:dyDescent="0.15">
      <c r="B47" s="1240"/>
      <c r="C47" s="1241"/>
      <c r="D47" s="111"/>
      <c r="E47" s="1248" t="s">
        <v>36</v>
      </c>
      <c r="F47" s="1249"/>
      <c r="G47" s="1249"/>
      <c r="H47" s="1250"/>
      <c r="I47" s="107" t="s">
        <v>533</v>
      </c>
      <c r="J47" s="108" t="s">
        <v>533</v>
      </c>
      <c r="K47" s="108" t="s">
        <v>533</v>
      </c>
      <c r="L47" s="108" t="s">
        <v>533</v>
      </c>
      <c r="M47" s="109" t="s">
        <v>533</v>
      </c>
    </row>
    <row r="48" spans="2:13" ht="27.75" customHeight="1" x14ac:dyDescent="0.15">
      <c r="B48" s="1240"/>
      <c r="C48" s="1241"/>
      <c r="D48" s="106"/>
      <c r="E48" s="1246" t="s">
        <v>37</v>
      </c>
      <c r="F48" s="1246"/>
      <c r="G48" s="1246"/>
      <c r="H48" s="1247"/>
      <c r="I48" s="107" t="s">
        <v>533</v>
      </c>
      <c r="J48" s="108" t="s">
        <v>533</v>
      </c>
      <c r="K48" s="108" t="s">
        <v>533</v>
      </c>
      <c r="L48" s="108" t="s">
        <v>533</v>
      </c>
      <c r="M48" s="109" t="s">
        <v>533</v>
      </c>
    </row>
    <row r="49" spans="2:13" ht="27.75" customHeight="1" x14ac:dyDescent="0.15">
      <c r="B49" s="1242"/>
      <c r="C49" s="1243"/>
      <c r="D49" s="106"/>
      <c r="E49" s="1246" t="s">
        <v>38</v>
      </c>
      <c r="F49" s="1246"/>
      <c r="G49" s="1246"/>
      <c r="H49" s="1247"/>
      <c r="I49" s="107" t="s">
        <v>533</v>
      </c>
      <c r="J49" s="108" t="s">
        <v>533</v>
      </c>
      <c r="K49" s="108" t="s">
        <v>533</v>
      </c>
      <c r="L49" s="108" t="s">
        <v>533</v>
      </c>
      <c r="M49" s="109" t="s">
        <v>533</v>
      </c>
    </row>
    <row r="50" spans="2:13" ht="27.75" customHeight="1" x14ac:dyDescent="0.15">
      <c r="B50" s="1251" t="s">
        <v>39</v>
      </c>
      <c r="C50" s="1252"/>
      <c r="D50" s="112"/>
      <c r="E50" s="1246" t="s">
        <v>40</v>
      </c>
      <c r="F50" s="1246"/>
      <c r="G50" s="1246"/>
      <c r="H50" s="1247"/>
      <c r="I50" s="107">
        <v>714</v>
      </c>
      <c r="J50" s="108">
        <v>1140</v>
      </c>
      <c r="K50" s="108">
        <v>1289</v>
      </c>
      <c r="L50" s="108">
        <v>1297</v>
      </c>
      <c r="M50" s="109">
        <v>1527</v>
      </c>
    </row>
    <row r="51" spans="2:13" ht="27.75" customHeight="1" x14ac:dyDescent="0.15">
      <c r="B51" s="1240"/>
      <c r="C51" s="1241"/>
      <c r="D51" s="106"/>
      <c r="E51" s="1246" t="s">
        <v>41</v>
      </c>
      <c r="F51" s="1246"/>
      <c r="G51" s="1246"/>
      <c r="H51" s="1247"/>
      <c r="I51" s="107">
        <v>2269</v>
      </c>
      <c r="J51" s="108">
        <v>2200</v>
      </c>
      <c r="K51" s="108">
        <v>2062</v>
      </c>
      <c r="L51" s="108">
        <v>1894</v>
      </c>
      <c r="M51" s="109">
        <v>1669</v>
      </c>
    </row>
    <row r="52" spans="2:13" ht="27.75" customHeight="1" x14ac:dyDescent="0.15">
      <c r="B52" s="1242"/>
      <c r="C52" s="1243"/>
      <c r="D52" s="106"/>
      <c r="E52" s="1246" t="s">
        <v>42</v>
      </c>
      <c r="F52" s="1246"/>
      <c r="G52" s="1246"/>
      <c r="H52" s="1247"/>
      <c r="I52" s="107">
        <v>16892</v>
      </c>
      <c r="J52" s="108">
        <v>16984</v>
      </c>
      <c r="K52" s="108">
        <v>16419</v>
      </c>
      <c r="L52" s="108">
        <v>15855</v>
      </c>
      <c r="M52" s="109">
        <v>15320</v>
      </c>
    </row>
    <row r="53" spans="2:13" ht="27.75" customHeight="1" thickBot="1" x14ac:dyDescent="0.2">
      <c r="B53" s="1253" t="s">
        <v>43</v>
      </c>
      <c r="C53" s="1254"/>
      <c r="D53" s="113"/>
      <c r="E53" s="1255" t="s">
        <v>44</v>
      </c>
      <c r="F53" s="1255"/>
      <c r="G53" s="1255"/>
      <c r="H53" s="1256"/>
      <c r="I53" s="114">
        <v>12856</v>
      </c>
      <c r="J53" s="115">
        <v>10927</v>
      </c>
      <c r="K53" s="115">
        <v>10144</v>
      </c>
      <c r="L53" s="115">
        <v>9446</v>
      </c>
      <c r="M53" s="116">
        <v>8717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ppjWvQd17YIHeECiLgZUXi4VPOz2MmGrK/QCKGB3WWFhqKOUk0FFjoBUUTZ+gpS+rEnUrD8p69hWjzc5wK2YA==" saltValue="flfN/4OhTlVYt91KUI17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265" t="s">
        <v>47</v>
      </c>
      <c r="D55" s="1265"/>
      <c r="E55" s="1266"/>
      <c r="F55" s="128">
        <v>860</v>
      </c>
      <c r="G55" s="128">
        <v>866</v>
      </c>
      <c r="H55" s="129">
        <v>913</v>
      </c>
    </row>
    <row r="56" spans="2:8" ht="52.5" customHeight="1" x14ac:dyDescent="0.15">
      <c r="B56" s="130"/>
      <c r="C56" s="1267" t="s">
        <v>48</v>
      </c>
      <c r="D56" s="1267"/>
      <c r="E56" s="1268"/>
      <c r="F56" s="131">
        <v>27</v>
      </c>
      <c r="G56" s="131">
        <v>27</v>
      </c>
      <c r="H56" s="132">
        <v>27</v>
      </c>
    </row>
    <row r="57" spans="2:8" ht="53.25" customHeight="1" x14ac:dyDescent="0.15">
      <c r="B57" s="130"/>
      <c r="C57" s="1269" t="s">
        <v>49</v>
      </c>
      <c r="D57" s="1269"/>
      <c r="E57" s="1270"/>
      <c r="F57" s="133">
        <v>779</v>
      </c>
      <c r="G57" s="133">
        <v>838</v>
      </c>
      <c r="H57" s="134">
        <v>873</v>
      </c>
    </row>
    <row r="58" spans="2:8" ht="45.75" customHeight="1" x14ac:dyDescent="0.15">
      <c r="B58" s="135"/>
      <c r="C58" s="1257" t="s">
        <v>607</v>
      </c>
      <c r="D58" s="1258"/>
      <c r="E58" s="1259"/>
      <c r="F58" s="136">
        <v>306</v>
      </c>
      <c r="G58" s="136">
        <v>367</v>
      </c>
      <c r="H58" s="137">
        <v>386</v>
      </c>
    </row>
    <row r="59" spans="2:8" ht="45.75" customHeight="1" x14ac:dyDescent="0.15">
      <c r="B59" s="135"/>
      <c r="C59" s="1257" t="s">
        <v>608</v>
      </c>
      <c r="D59" s="1258"/>
      <c r="E59" s="1259"/>
      <c r="F59" s="136">
        <v>278</v>
      </c>
      <c r="G59" s="136">
        <v>274</v>
      </c>
      <c r="H59" s="137">
        <v>271</v>
      </c>
    </row>
    <row r="60" spans="2:8" ht="45.75" customHeight="1" x14ac:dyDescent="0.15">
      <c r="B60" s="135"/>
      <c r="C60" s="1257" t="s">
        <v>609</v>
      </c>
      <c r="D60" s="1258"/>
      <c r="E60" s="1259"/>
      <c r="F60" s="136">
        <v>104</v>
      </c>
      <c r="G60" s="136">
        <v>105</v>
      </c>
      <c r="H60" s="137">
        <v>110</v>
      </c>
    </row>
    <row r="61" spans="2:8" ht="45.75" customHeight="1" x14ac:dyDescent="0.15">
      <c r="B61" s="135"/>
      <c r="C61" s="1257" t="s">
        <v>610</v>
      </c>
      <c r="D61" s="1258"/>
      <c r="E61" s="1259"/>
      <c r="F61" s="136">
        <v>43</v>
      </c>
      <c r="G61" s="136">
        <v>48</v>
      </c>
      <c r="H61" s="137">
        <v>53</v>
      </c>
    </row>
    <row r="62" spans="2:8" ht="45.75" customHeight="1" thickBot="1" x14ac:dyDescent="0.2">
      <c r="B62" s="138"/>
      <c r="C62" s="1260" t="s">
        <v>611</v>
      </c>
      <c r="D62" s="1261"/>
      <c r="E62" s="1262"/>
      <c r="F62" s="139">
        <v>16</v>
      </c>
      <c r="G62" s="139">
        <v>20</v>
      </c>
      <c r="H62" s="140">
        <v>25</v>
      </c>
    </row>
    <row r="63" spans="2:8" ht="52.5" customHeight="1" thickBot="1" x14ac:dyDescent="0.2">
      <c r="B63" s="141"/>
      <c r="C63" s="1263" t="s">
        <v>50</v>
      </c>
      <c r="D63" s="1263"/>
      <c r="E63" s="1264"/>
      <c r="F63" s="142">
        <v>1666</v>
      </c>
      <c r="G63" s="142">
        <v>1730</v>
      </c>
      <c r="H63" s="143">
        <v>1813</v>
      </c>
    </row>
    <row r="64" spans="2:8" ht="15" customHeight="1" x14ac:dyDescent="0.15"/>
  </sheetData>
  <sheetProtection algorithmName="SHA-512" hashValue="rwWHA9lQ3XKRqGwTUgz+kD7n4gXsdPCqDoLl+VOMzXcRLq9mu3tnGqnHmL/rwsq667rZWsBlocytXlveRgt5Zg==" saltValue="HDcIfO3R+TbxqUpni1rK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571</v>
      </c>
      <c r="G2" s="157"/>
      <c r="H2" s="158"/>
    </row>
    <row r="3" spans="1:8" x14ac:dyDescent="0.15">
      <c r="A3" s="154" t="s">
        <v>564</v>
      </c>
      <c r="B3" s="159"/>
      <c r="C3" s="160"/>
      <c r="D3" s="161">
        <v>57104</v>
      </c>
      <c r="E3" s="162"/>
      <c r="F3" s="163">
        <v>85459</v>
      </c>
      <c r="G3" s="164"/>
      <c r="H3" s="165"/>
    </row>
    <row r="4" spans="1:8" x14ac:dyDescent="0.15">
      <c r="A4" s="166"/>
      <c r="B4" s="167"/>
      <c r="C4" s="168"/>
      <c r="D4" s="169">
        <v>34549</v>
      </c>
      <c r="E4" s="170"/>
      <c r="F4" s="171">
        <v>44378</v>
      </c>
      <c r="G4" s="172"/>
      <c r="H4" s="173"/>
    </row>
    <row r="5" spans="1:8" x14ac:dyDescent="0.15">
      <c r="A5" s="154" t="s">
        <v>566</v>
      </c>
      <c r="B5" s="159"/>
      <c r="C5" s="160"/>
      <c r="D5" s="161">
        <v>43250</v>
      </c>
      <c r="E5" s="162"/>
      <c r="F5" s="163">
        <v>83280</v>
      </c>
      <c r="G5" s="164"/>
      <c r="H5" s="165"/>
    </row>
    <row r="6" spans="1:8" x14ac:dyDescent="0.15">
      <c r="A6" s="166"/>
      <c r="B6" s="167"/>
      <c r="C6" s="168"/>
      <c r="D6" s="169">
        <v>25240</v>
      </c>
      <c r="E6" s="170"/>
      <c r="F6" s="171">
        <v>43123</v>
      </c>
      <c r="G6" s="172"/>
      <c r="H6" s="173"/>
    </row>
    <row r="7" spans="1:8" x14ac:dyDescent="0.15">
      <c r="A7" s="154" t="s">
        <v>567</v>
      </c>
      <c r="B7" s="159"/>
      <c r="C7" s="160"/>
      <c r="D7" s="161">
        <v>36671</v>
      </c>
      <c r="E7" s="162"/>
      <c r="F7" s="163">
        <v>88968</v>
      </c>
      <c r="G7" s="164"/>
      <c r="H7" s="165"/>
    </row>
    <row r="8" spans="1:8" x14ac:dyDescent="0.15">
      <c r="A8" s="166"/>
      <c r="B8" s="167"/>
      <c r="C8" s="168"/>
      <c r="D8" s="169">
        <v>23370</v>
      </c>
      <c r="E8" s="170"/>
      <c r="F8" s="171">
        <v>45482</v>
      </c>
      <c r="G8" s="172"/>
      <c r="H8" s="173"/>
    </row>
    <row r="9" spans="1:8" x14ac:dyDescent="0.15">
      <c r="A9" s="154" t="s">
        <v>568</v>
      </c>
      <c r="B9" s="159"/>
      <c r="C9" s="160"/>
      <c r="D9" s="161">
        <v>42522</v>
      </c>
      <c r="E9" s="162"/>
      <c r="F9" s="163">
        <v>85173</v>
      </c>
      <c r="G9" s="164"/>
      <c r="H9" s="165"/>
    </row>
    <row r="10" spans="1:8" x14ac:dyDescent="0.15">
      <c r="A10" s="166"/>
      <c r="B10" s="167"/>
      <c r="C10" s="168"/>
      <c r="D10" s="169">
        <v>16940</v>
      </c>
      <c r="E10" s="170"/>
      <c r="F10" s="171">
        <v>43913</v>
      </c>
      <c r="G10" s="172"/>
      <c r="H10" s="173"/>
    </row>
    <row r="11" spans="1:8" x14ac:dyDescent="0.15">
      <c r="A11" s="154" t="s">
        <v>569</v>
      </c>
      <c r="B11" s="159"/>
      <c r="C11" s="160"/>
      <c r="D11" s="161">
        <v>71610</v>
      </c>
      <c r="E11" s="162"/>
      <c r="F11" s="163">
        <v>94081</v>
      </c>
      <c r="G11" s="164"/>
      <c r="H11" s="165"/>
    </row>
    <row r="12" spans="1:8" x14ac:dyDescent="0.15">
      <c r="A12" s="166"/>
      <c r="B12" s="167"/>
      <c r="C12" s="174"/>
      <c r="D12" s="169">
        <v>26926</v>
      </c>
      <c r="E12" s="170"/>
      <c r="F12" s="171">
        <v>48949</v>
      </c>
      <c r="G12" s="172"/>
      <c r="H12" s="173"/>
    </row>
    <row r="13" spans="1:8" x14ac:dyDescent="0.15">
      <c r="A13" s="154"/>
      <c r="B13" s="159"/>
      <c r="C13" s="175"/>
      <c r="D13" s="176">
        <v>50231</v>
      </c>
      <c r="E13" s="177"/>
      <c r="F13" s="178">
        <v>87392</v>
      </c>
      <c r="G13" s="179"/>
      <c r="H13" s="165"/>
    </row>
    <row r="14" spans="1:8" x14ac:dyDescent="0.15">
      <c r="A14" s="166"/>
      <c r="B14" s="167"/>
      <c r="C14" s="168"/>
      <c r="D14" s="169">
        <v>25405</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6.11</v>
      </c>
      <c r="C19" s="180">
        <f>ROUND(VALUE(SUBSTITUTE(実質収支比率等に係る経年分析!G$48,"▲","-")),2)</f>
        <v>4.8600000000000003</v>
      </c>
      <c r="D19" s="180">
        <f>ROUND(VALUE(SUBSTITUTE(実質収支比率等に係る経年分析!H$48,"▲","-")),2)</f>
        <v>0.1</v>
      </c>
      <c r="E19" s="180">
        <f>ROUND(VALUE(SUBSTITUTE(実質収支比率等に係る経年分析!I$48,"▲","-")),2)</f>
        <v>1.08</v>
      </c>
      <c r="F19" s="180">
        <f>ROUND(VALUE(SUBSTITUTE(実質収支比率等に係る経年分析!J$48,"▲","-")),2)</f>
        <v>2.39</v>
      </c>
    </row>
    <row r="20" spans="1:11" x14ac:dyDescent="0.15">
      <c r="A20" s="180" t="s">
        <v>54</v>
      </c>
      <c r="B20" s="180">
        <f>ROUND(VALUE(SUBSTITUTE(実質収支比率等に係る経年分析!F$47,"▲","-")),2)</f>
        <v>5.05</v>
      </c>
      <c r="C20" s="180">
        <f>ROUND(VALUE(SUBSTITUTE(実質収支比率等に係る経年分析!G$47,"▲","-")),2)</f>
        <v>8.64</v>
      </c>
      <c r="D20" s="180">
        <f>ROUND(VALUE(SUBSTITUTE(実質収支比率等に係る経年分析!H$47,"▲","-")),2)</f>
        <v>9.99</v>
      </c>
      <c r="E20" s="180">
        <f>ROUND(VALUE(SUBSTITUTE(実質収支比率等に係る経年分析!I$47,"▲","-")),2)</f>
        <v>10.11</v>
      </c>
      <c r="F20" s="180">
        <f>ROUND(VALUE(SUBSTITUTE(実質収支比率等に係る経年分析!J$47,"▲","-")),2)</f>
        <v>10.77</v>
      </c>
    </row>
    <row r="21" spans="1:11" x14ac:dyDescent="0.15">
      <c r="A21" s="180" t="s">
        <v>55</v>
      </c>
      <c r="B21" s="180">
        <f>IF(ISNUMBER(VALUE(SUBSTITUTE(実質収支比率等に係る経年分析!F$49,"▲","-"))),ROUND(VALUE(SUBSTITUTE(実質収支比率等に係る経年分析!F$49,"▲","-")),2),NA())</f>
        <v>5</v>
      </c>
      <c r="C21" s="180">
        <f>IF(ISNUMBER(VALUE(SUBSTITUTE(実質収支比率等に係る経年分析!G$49,"▲","-"))),ROUND(VALUE(SUBSTITUTE(実質収支比率等に係る経年分析!G$49,"▲","-")),2),NA())</f>
        <v>1.63</v>
      </c>
      <c r="D21" s="180">
        <f>IF(ISNUMBER(VALUE(SUBSTITUTE(実質収支比率等に係る経年分析!H$49,"▲","-"))),ROUND(VALUE(SUBSTITUTE(実質収支比率等に係る経年分析!H$49,"▲","-")),2),NA())</f>
        <v>-3.64</v>
      </c>
      <c r="E21" s="180">
        <f>IF(ISNUMBER(VALUE(SUBSTITUTE(実質収支比率等に係る経年分析!I$49,"▲","-"))),ROUND(VALUE(SUBSTITUTE(実質収支比率等に係る経年分析!I$49,"▲","-")),2),NA())</f>
        <v>1.04</v>
      </c>
      <c r="F21" s="180">
        <f>IF(ISNUMBER(VALUE(SUBSTITUTE(実質収支比率等に係る経年分析!J$49,"▲","-"))),ROUND(VALUE(SUBSTITUTE(実質収支比率等に係る経年分析!J$49,"▲","-")),2),NA())</f>
        <v>1.86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市民バス会計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0.85</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1.1399999999999999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4.8600000000000003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2.38</v>
      </c>
    </row>
    <row r="36" spans="1:16" x14ac:dyDescent="0.15">
      <c r="A36" s="181" t="str">
        <f>IF(連結実質赤字比率に係る赤字・黒字の構成分析!C$34="",NA(),連結実質赤字比率に係る赤字・黒字の構成分析!C$34)</f>
        <v>市立美唄病院事業会計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2034</v>
      </c>
      <c r="E42" s="182"/>
      <c r="F42" s="182"/>
      <c r="G42" s="182">
        <f>'実質公債費比率（分子）の構造'!L$52</f>
        <v>1834</v>
      </c>
      <c r="H42" s="182"/>
      <c r="I42" s="182"/>
      <c r="J42" s="182">
        <f>'実質公債費比率（分子）の構造'!M$52</f>
        <v>1819</v>
      </c>
      <c r="K42" s="182"/>
      <c r="L42" s="182"/>
      <c r="M42" s="182">
        <f>'実質公債費比率（分子）の構造'!N$52</f>
        <v>1821</v>
      </c>
      <c r="N42" s="182"/>
      <c r="O42" s="182"/>
      <c r="P42" s="182">
        <f>'実質公債費比率（分子）の構造'!O$52</f>
        <v>1740</v>
      </c>
    </row>
    <row r="43" spans="1:16" x14ac:dyDescent="0.15">
      <c r="A43" s="182" t="s">
        <v>63</v>
      </c>
      <c r="B43" s="182">
        <f>'実質公債費比率（分子）の構造'!K$51</f>
        <v>3</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64</v>
      </c>
      <c r="B44" s="182">
        <f>'実質公債費比率（分子）の構造'!K$50</f>
        <v>29</v>
      </c>
      <c r="C44" s="182"/>
      <c r="D44" s="182"/>
      <c r="E44" s="182">
        <f>'実質公債費比率（分子）の構造'!L$50</f>
        <v>27</v>
      </c>
      <c r="F44" s="182"/>
      <c r="G44" s="182"/>
      <c r="H44" s="182">
        <f>'実質公債費比率（分子）の構造'!M$50</f>
        <v>29</v>
      </c>
      <c r="I44" s="182"/>
      <c r="J44" s="182"/>
      <c r="K44" s="182">
        <f>'実質公債費比率（分子）の構造'!N$50</f>
        <v>28</v>
      </c>
      <c r="L44" s="182"/>
      <c r="M44" s="182"/>
      <c r="N44" s="182">
        <f>'実質公債費比率（分子）の構造'!O$50</f>
        <v>7</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814</v>
      </c>
      <c r="C46" s="182"/>
      <c r="D46" s="182"/>
      <c r="E46" s="182">
        <f>'実質公債費比率（分子）の構造'!L$48</f>
        <v>693</v>
      </c>
      <c r="F46" s="182"/>
      <c r="G46" s="182"/>
      <c r="H46" s="182">
        <f>'実質公債費比率（分子）の構造'!M$48</f>
        <v>704</v>
      </c>
      <c r="I46" s="182"/>
      <c r="J46" s="182"/>
      <c r="K46" s="182">
        <f>'実質公債費比率（分子）の構造'!N$48</f>
        <v>711</v>
      </c>
      <c r="L46" s="182"/>
      <c r="M46" s="182"/>
      <c r="N46" s="182">
        <f>'実質公債費比率（分子）の構造'!O$48</f>
        <v>686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2267</v>
      </c>
      <c r="C49" s="182"/>
      <c r="D49" s="182"/>
      <c r="E49" s="182">
        <f>'実質公債費比率（分子）の構造'!L$45</f>
        <v>2099</v>
      </c>
      <c r="F49" s="182"/>
      <c r="G49" s="182"/>
      <c r="H49" s="182">
        <f>'実質公債費比率（分子）の構造'!M$45</f>
        <v>2081</v>
      </c>
      <c r="I49" s="182"/>
      <c r="J49" s="182"/>
      <c r="K49" s="182">
        <f>'実質公債費比率（分子）の構造'!N$45</f>
        <v>2005</v>
      </c>
      <c r="L49" s="182"/>
      <c r="M49" s="182"/>
      <c r="N49" s="182">
        <f>'実質公債費比率（分子）の構造'!O$45</f>
        <v>1904</v>
      </c>
      <c r="O49" s="182"/>
      <c r="P49" s="182"/>
    </row>
    <row r="50" spans="1:16" x14ac:dyDescent="0.15">
      <c r="A50" s="182" t="s">
        <v>70</v>
      </c>
      <c r="B50" s="182" t="e">
        <f>NA()</f>
        <v>#N/A</v>
      </c>
      <c r="C50" s="182">
        <f>IF(ISNUMBER('実質公債費比率（分子）の構造'!K$53),'実質公債費比率（分子）の構造'!K$53,NA())</f>
        <v>1079</v>
      </c>
      <c r="D50" s="182" t="e">
        <f>NA()</f>
        <v>#N/A</v>
      </c>
      <c r="E50" s="182" t="e">
        <f>NA()</f>
        <v>#N/A</v>
      </c>
      <c r="F50" s="182">
        <f>IF(ISNUMBER('実質公債費比率（分子）の構造'!L$53),'実質公債費比率（分子）の構造'!L$53,NA())</f>
        <v>986</v>
      </c>
      <c r="G50" s="182" t="e">
        <f>NA()</f>
        <v>#N/A</v>
      </c>
      <c r="H50" s="182" t="e">
        <f>NA()</f>
        <v>#N/A</v>
      </c>
      <c r="I50" s="182">
        <f>IF(ISNUMBER('実質公債費比率（分子）の構造'!M$53),'実質公債費比率（分子）の構造'!M$53,NA())</f>
        <v>995</v>
      </c>
      <c r="J50" s="182" t="e">
        <f>NA()</f>
        <v>#N/A</v>
      </c>
      <c r="K50" s="182" t="e">
        <f>NA()</f>
        <v>#N/A</v>
      </c>
      <c r="L50" s="182">
        <f>IF(ISNUMBER('実質公債費比率（分子）の構造'!N$53),'実質公債費比率（分子）の構造'!N$53,NA())</f>
        <v>923</v>
      </c>
      <c r="M50" s="182" t="e">
        <f>NA()</f>
        <v>#N/A</v>
      </c>
      <c r="N50" s="182" t="e">
        <f>NA()</f>
        <v>#N/A</v>
      </c>
      <c r="O50" s="182">
        <f>IF(ISNUMBER('実質公債費比率（分子）の構造'!O$53),'実質公債費比率（分子）の構造'!O$53,NA())</f>
        <v>858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16892</v>
      </c>
      <c r="E56" s="181"/>
      <c r="F56" s="181"/>
      <c r="G56" s="181">
        <f>'将来負担比率（分子）の構造'!J$52</f>
        <v>16984</v>
      </c>
      <c r="H56" s="181"/>
      <c r="I56" s="181"/>
      <c r="J56" s="181">
        <f>'将来負担比率（分子）の構造'!K$52</f>
        <v>16419</v>
      </c>
      <c r="K56" s="181"/>
      <c r="L56" s="181"/>
      <c r="M56" s="181">
        <f>'将来負担比率（分子）の構造'!L$52</f>
        <v>15855</v>
      </c>
      <c r="N56" s="181"/>
      <c r="O56" s="181"/>
      <c r="P56" s="181">
        <f>'将来負担比率（分子）の構造'!M$52</f>
        <v>15320</v>
      </c>
    </row>
    <row r="57" spans="1:16" x14ac:dyDescent="0.15">
      <c r="A57" s="181" t="s">
        <v>41</v>
      </c>
      <c r="B57" s="181"/>
      <c r="C57" s="181"/>
      <c r="D57" s="181">
        <f>'将来負担比率（分子）の構造'!I$51</f>
        <v>2269</v>
      </c>
      <c r="E57" s="181"/>
      <c r="F57" s="181"/>
      <c r="G57" s="181">
        <f>'将来負担比率（分子）の構造'!J$51</f>
        <v>2200</v>
      </c>
      <c r="H57" s="181"/>
      <c r="I57" s="181"/>
      <c r="J57" s="181">
        <f>'将来負担比率（分子）の構造'!K$51</f>
        <v>2062</v>
      </c>
      <c r="K57" s="181"/>
      <c r="L57" s="181"/>
      <c r="M57" s="181">
        <f>'将来負担比率（分子）の構造'!L$51</f>
        <v>1894</v>
      </c>
      <c r="N57" s="181"/>
      <c r="O57" s="181"/>
      <c r="P57" s="181">
        <f>'将来負担比率（分子）の構造'!M$51</f>
        <v>1669</v>
      </c>
    </row>
    <row r="58" spans="1:16" x14ac:dyDescent="0.15">
      <c r="A58" s="181" t="s">
        <v>40</v>
      </c>
      <c r="B58" s="181"/>
      <c r="C58" s="181"/>
      <c r="D58" s="181">
        <f>'将来負担比率（分子）の構造'!I$50</f>
        <v>714</v>
      </c>
      <c r="E58" s="181"/>
      <c r="F58" s="181"/>
      <c r="G58" s="181">
        <f>'将来負担比率（分子）の構造'!J$50</f>
        <v>1140</v>
      </c>
      <c r="H58" s="181"/>
      <c r="I58" s="181"/>
      <c r="J58" s="181">
        <f>'将来負担比率（分子）の構造'!K$50</f>
        <v>1289</v>
      </c>
      <c r="K58" s="181"/>
      <c r="L58" s="181"/>
      <c r="M58" s="181">
        <f>'将来負担比率（分子）の構造'!L$50</f>
        <v>1297</v>
      </c>
      <c r="N58" s="181"/>
      <c r="O58" s="181"/>
      <c r="P58" s="181">
        <f>'将来負担比率（分子）の構造'!M$50</f>
        <v>1527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17</v>
      </c>
      <c r="C61" s="181"/>
      <c r="D61" s="181"/>
      <c r="E61" s="181">
        <f>'将来負担比率（分子）の構造'!J$46</f>
        <v>17</v>
      </c>
      <c r="F61" s="181"/>
      <c r="G61" s="181"/>
      <c r="H61" s="181">
        <f>'将来負担比率（分子）の構造'!K$46</f>
        <v>17</v>
      </c>
      <c r="I61" s="181"/>
      <c r="J61" s="181"/>
      <c r="K61" s="181">
        <f>'将来負担比率（分子）の構造'!L$46</f>
        <v>17</v>
      </c>
      <c r="L61" s="181"/>
      <c r="M61" s="181"/>
      <c r="N61" s="181">
        <f>'将来負担比率（分子）の構造'!M$46</f>
        <v>17</v>
      </c>
      <c r="O61" s="181"/>
      <c r="P61" s="181"/>
    </row>
    <row r="62" spans="1:16" x14ac:dyDescent="0.15">
      <c r="A62" s="181" t="s">
        <v>34</v>
      </c>
      <c r="B62" s="181">
        <f>'将来負担比率（分子）の構造'!I$45</f>
        <v>4003</v>
      </c>
      <c r="C62" s="181"/>
      <c r="D62" s="181"/>
      <c r="E62" s="181">
        <f>'将来負担比率（分子）の構造'!J$45</f>
        <v>3902</v>
      </c>
      <c r="F62" s="181"/>
      <c r="G62" s="181"/>
      <c r="H62" s="181">
        <f>'将来負担比率（分子）の構造'!K$45</f>
        <v>3749</v>
      </c>
      <c r="I62" s="181"/>
      <c r="J62" s="181"/>
      <c r="K62" s="181">
        <f>'将来負担比率（分子）の構造'!L$45</f>
        <v>3609</v>
      </c>
      <c r="L62" s="181"/>
      <c r="M62" s="181"/>
      <c r="N62" s="181">
        <f>'将来負担比率（分子）の構造'!M$45</f>
        <v>3523</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10036</v>
      </c>
      <c r="C64" s="181"/>
      <c r="D64" s="181"/>
      <c r="E64" s="181">
        <f>'将来負担比率（分子）の構造'!J$43</f>
        <v>9566</v>
      </c>
      <c r="F64" s="181"/>
      <c r="G64" s="181"/>
      <c r="H64" s="181">
        <f>'将来負担比率（分子）の構造'!K$43</f>
        <v>9254</v>
      </c>
      <c r="I64" s="181"/>
      <c r="J64" s="181"/>
      <c r="K64" s="181">
        <f>'将来負担比率（分子）の構造'!L$43</f>
        <v>8867</v>
      </c>
      <c r="L64" s="181"/>
      <c r="M64" s="181"/>
      <c r="N64" s="181">
        <f>'将来負担比率（分子）の構造'!M$43</f>
        <v>8413</v>
      </c>
      <c r="O64" s="181"/>
      <c r="P64" s="181"/>
    </row>
    <row r="65" spans="1:16" x14ac:dyDescent="0.15">
      <c r="A65" s="181" t="s">
        <v>31</v>
      </c>
      <c r="B65" s="181">
        <f>'将来負担比率（分子）の構造'!I$42</f>
        <v>96</v>
      </c>
      <c r="C65" s="181"/>
      <c r="D65" s="181"/>
      <c r="E65" s="181">
        <f>'将来負担比率（分子）の構造'!J$42</f>
        <v>71</v>
      </c>
      <c r="F65" s="181"/>
      <c r="G65" s="181"/>
      <c r="H65" s="181">
        <f>'将来負担比率（分子）の構造'!K$42</f>
        <v>45</v>
      </c>
      <c r="I65" s="181"/>
      <c r="J65" s="181"/>
      <c r="K65" s="181">
        <f>'将来負担比率（分子）の構造'!L$42</f>
        <v>15</v>
      </c>
      <c r="L65" s="181"/>
      <c r="M65" s="181"/>
      <c r="N65" s="181">
        <f>'将来負担比率（分子）の構造'!M$42</f>
        <v>11</v>
      </c>
      <c r="O65" s="181"/>
      <c r="P65" s="181"/>
    </row>
    <row r="66" spans="1:16" x14ac:dyDescent="0.15">
      <c r="A66" s="181" t="s">
        <v>30</v>
      </c>
      <c r="B66" s="181">
        <f>'将来負担比率（分子）の構造'!I$41</f>
        <v>18578</v>
      </c>
      <c r="C66" s="181"/>
      <c r="D66" s="181"/>
      <c r="E66" s="181">
        <f>'将来負担比率（分子）の構造'!J$41</f>
        <v>17695</v>
      </c>
      <c r="F66" s="181"/>
      <c r="G66" s="181"/>
      <c r="H66" s="181">
        <f>'将来負担比率（分子）の構造'!K$41</f>
        <v>16850</v>
      </c>
      <c r="I66" s="181"/>
      <c r="J66" s="181"/>
      <c r="K66" s="181">
        <f>'将来負担比率（分子）の構造'!L$41</f>
        <v>15984</v>
      </c>
      <c r="L66" s="181"/>
      <c r="M66" s="181"/>
      <c r="N66" s="181">
        <f>'将来負担比率（分子）の構造'!M$41</f>
        <v>15271</v>
      </c>
      <c r="O66" s="181"/>
      <c r="P66" s="181"/>
    </row>
    <row r="67" spans="1:16" x14ac:dyDescent="0.15">
      <c r="A67" s="181" t="s">
        <v>74</v>
      </c>
      <c r="B67" s="181" t="e">
        <f>NA()</f>
        <v>#N/A</v>
      </c>
      <c r="C67" s="181">
        <f>IF(ISNUMBER('将来負担比率（分子）の構造'!I$53), IF('将来負担比率（分子）の構造'!I$53 &lt; 0, 0, '将来負担比率（分子）の構造'!I$53), NA())</f>
        <v>12856</v>
      </c>
      <c r="D67" s="181" t="e">
        <f>NA()</f>
        <v>#N/A</v>
      </c>
      <c r="E67" s="181" t="e">
        <f>NA()</f>
        <v>#N/A</v>
      </c>
      <c r="F67" s="181">
        <f>IF(ISNUMBER('将来負担比率（分子）の構造'!J$53), IF('将来負担比率（分子）の構造'!J$53 &lt; 0, 0, '将来負担比率（分子）の構造'!J$53), NA())</f>
        <v>10927</v>
      </c>
      <c r="G67" s="181" t="e">
        <f>NA()</f>
        <v>#N/A</v>
      </c>
      <c r="H67" s="181" t="e">
        <f>NA()</f>
        <v>#N/A</v>
      </c>
      <c r="I67" s="181">
        <f>IF(ISNUMBER('将来負担比率（分子）の構造'!K$53), IF('将来負担比率（分子）の構造'!K$53 &lt; 0, 0, '将来負担比率（分子）の構造'!K$53), NA())</f>
        <v>10144</v>
      </c>
      <c r="J67" s="181" t="e">
        <f>NA()</f>
        <v>#N/A</v>
      </c>
      <c r="K67" s="181" t="e">
        <f>NA()</f>
        <v>#N/A</v>
      </c>
      <c r="L67" s="181">
        <f>IF(ISNUMBER('将来負担比率（分子）の構造'!L$53), IF('将来負担比率（分子）の構造'!L$53 &lt; 0, 0, '将来負担比率（分子）の構造'!L$53), NA())</f>
        <v>9446</v>
      </c>
      <c r="M67" s="181" t="e">
        <f>NA()</f>
        <v>#N/A</v>
      </c>
      <c r="N67" s="181" t="e">
        <f>NA()</f>
        <v>#N/A</v>
      </c>
      <c r="O67" s="181">
        <f>IF(ISNUMBER('将来負担比率（分子）の構造'!M$53), IF('将来負担比率（分子）の構造'!M$53 &lt; 0, 0, '将来負担比率（分子）の構造'!M$53), NA())</f>
        <v>8717</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860</v>
      </c>
      <c r="C72" s="185">
        <f>基金残高に係る経年分析!G55</f>
        <v>866</v>
      </c>
      <c r="D72" s="185">
        <f>基金残高に係る経年分析!H55</f>
        <v>913</v>
      </c>
    </row>
    <row r="73" spans="1:16" x14ac:dyDescent="0.15">
      <c r="A73" s="184" t="s">
        <v>77</v>
      </c>
      <c r="B73" s="185">
        <f>基金残高に係る経年分析!F56</f>
        <v>27</v>
      </c>
      <c r="C73" s="185">
        <f>基金残高に係る経年分析!G56</f>
        <v>27</v>
      </c>
      <c r="D73" s="185">
        <f>基金残高に係る経年分析!H56</f>
        <v>27</v>
      </c>
    </row>
    <row r="74" spans="1:16" x14ac:dyDescent="0.15">
      <c r="A74" s="184" t="s">
        <v>78</v>
      </c>
      <c r="B74" s="185">
        <f>基金残高に係る経年分析!F57</f>
        <v>779</v>
      </c>
      <c r="C74" s="185">
        <f>基金残高に係る経年分析!G57</f>
        <v>838</v>
      </c>
      <c r="D74" s="185">
        <f>基金残高に係る経年分析!H57</f>
        <v>873</v>
      </c>
    </row>
  </sheetData>
  <sheetProtection algorithmName="SHA-512" hashValue="Vho3bPHLxtCE4rko/E4v+ZxMTL/1r6ImyqIXdMMqOVtZvuEXMag3n0Tp2qiUCLa88BchClS3b/os9u9qbzC8PQ==" saltValue="RdFGhHifzEssQPHs+kgr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2021-02-05T00:33:03Z</dcterms:created>
  <dcterms:modified xsi:type="dcterms:W3CDTF">2021-03-03T01:02:28Z</dcterms:modified>
  <cp:category/>
</cp:coreProperties>
</file>