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72.17.2.102\data\財政係\財政情報開示〔財政状況資料集)\R06\財政状況資料集【R8.3月照会】\R08.03.03    【様式提出：3_9（月）HP公表3_23（月）】令和６年度財政状況資料集の作成及び公表について（照会）\03回答\"/>
    </mc:Choice>
  </mc:AlternateContent>
  <bookViews>
    <workbookView xWindow="0" yWindow="0" windowWidth="28800" windowHeight="13845" tabRatio="866"/>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7" i="10" l="1"/>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<sst xmlns="http://schemas.openxmlformats.org/spreadsheetml/2006/main" count="1061" uniqueCount="563">
  <si>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</si>
  <si>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</si>
  <si>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</si>
  <si>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</si>
  <si>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</si>
  <si>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</si>
  <si>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</si>
  <si>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</si>
  <si>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</si>
  <si>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</si>
  <si>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</si>
  <si>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</si>
  <si>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</si>
  <si>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</si>
  <si>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</si>
  <si>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</si>
  <si>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</si>
  <si>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</si>
  <si>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</si>
  <si>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</si>
  <si>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</si>
  <si>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</si>
  <si>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</si>
  <si>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</si>
  <si>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</si>
  <si>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</si>
  <si>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</si>
  <si>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</si>
  <si>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</si>
  <si>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</si>
  <si>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</si>
  <si>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</si>
  <si>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</si>
  <si>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</si>
  <si>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</si>
  <si>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</si>
  <si>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</si>
  <si>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</si>
  <si>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</si>
  <si>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</si>
  <si>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</si>
  <si>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</si>
  <si>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</si>
  <si>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</si>
  <si>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</si>
  <si>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</si>
  <si>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</si>
  <si>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</si>
  <si>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</si>
  <si>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</si>
  <si>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</si>
  <si>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</si>
  <si>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</si>
  <si>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</si>
  <si>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</si>
  <si>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</si>
  <si>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</si>
  <si>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</si>
  <si>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</si>
  <si>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</si>
  <si>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</si>
  <si>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</si>
  <si>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</si>
  <si>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</si>
  <si>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</si>
  <si>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</si>
  <si>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</si>
  <si>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</si>
  <si>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</si>
  <si>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</si>
  <si>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</si>
  <si>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</si>
  <si>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</si>
  <si>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</si>
  <si>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</si>
  <si>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</si>
  <si>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</si>
  <si>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</si>
  <si>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</si>
  <si>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</si>
  <si>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</si>
  <si>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Ⅰ－１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</si>
  <si>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</si>
  <si>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</si>
  <si>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</si>
  <si>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</si>
  <si>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</si>
  <si>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</si>
  <si>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</si>
  <si>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</si>
  <si>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</si>
  <si>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</si>
  <si>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</si>
  <si>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</si>
  <si>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美唄市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</si>
  <si>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</si>
  <si>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</si>
  <si>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</si>
  <si>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</si>
  <si>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</si>
  <si>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</si>
  <si>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</si>
  <si>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</si>
  <si>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</si>
  <si>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</si>
  <si>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</si>
  <si>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</si>
  <si>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</si>
  <si>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</si>
  <si>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</si>
  <si>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</si>
  <si>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</si>
  <si>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</si>
  <si>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</si>
  <si>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</si>
  <si>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</si>
  <si>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</si>
  <si>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</si>
  <si>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</si>
  <si>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</si>
  <si>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</si>
  <si>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</si>
  <si>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</si>
  <si>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</si>
  <si>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</si>
  <si>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</si>
  <si>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</si>
  <si>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</si>
  <si>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</si>
  <si>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</si>
  <si>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</si>
  <si>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</si>
  <si>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</si>
  <si>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</si>
  <si>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</si>
  <si>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</si>
  <si>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</si>
  <si>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</si>
  <si>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</si>
  <si>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</si>
  <si>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</si>
  <si>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-2.9</t>
    <phoneticPr fontId="5"/>
  </si>
  <si>
    <t>基準財政需要額</t>
    <phoneticPr fontId="25"/>
  </si>
  <si>
    <t>うち日本人(％)</t>
    <phoneticPr fontId="5"/>
  </si>
  <si>
    <t>-3.0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</si>
  <si>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</si>
  <si>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</si>
  <si>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</si>
  <si>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</si>
  <si>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</si>
  <si>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</si>
  <si>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</si>
  <si>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</si>
  <si>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</si>
  <si>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</si>
  <si>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</si>
  <si>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</si>
  <si>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</si>
  <si>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</si>
  <si>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</si>
  <si>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</si>
  <si>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</si>
  <si>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</si>
  <si>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</si>
  <si>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</si>
  <si>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</si>
  <si>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</si>
  <si>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</si>
  <si>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</si>
  <si>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</si>
  <si>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</si>
  <si>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</si>
  <si>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</si>
  <si>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</si>
  <si>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</si>
  <si>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</si>
  <si>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</si>
  <si>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</si>
  <si>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</si>
  <si>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</si>
  <si>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</si>
  <si>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</si>
  <si>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</si>
  <si>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</si>
  <si>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</si>
  <si>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</si>
  <si>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</si>
  <si>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</si>
  <si>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</si>
  <si>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</si>
  <si>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</si>
  <si>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</si>
  <si>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</si>
  <si>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</si>
  <si>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</si>
  <si>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</si>
  <si>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</si>
  <si>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</si>
  <si>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</si>
  <si>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</si>
  <si>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</si>
  <si>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</si>
  <si>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</si>
  <si>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</si>
  <si>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北海道美唄市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</si>
  <si>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</si>
  <si>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</si>
  <si>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</si>
  <si>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</si>
  <si>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</si>
  <si>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</si>
  <si>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</si>
  <si>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</si>
  <si>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</si>
  <si>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</si>
  <si>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</si>
  <si>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</si>
  <si>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</si>
  <si>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</si>
  <si>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</si>
  <si>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</si>
  <si>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</si>
  <si>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</si>
  <si>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</si>
  <si>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</si>
  <si>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</si>
  <si>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</si>
  <si>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</si>
  <si>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</si>
  <si>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</si>
  <si>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</si>
  <si>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</si>
  <si>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</si>
  <si>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</si>
  <si>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</si>
  <si>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</si>
  <si>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</si>
  <si>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</si>
  <si>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</si>
  <si>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</si>
  <si>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</si>
  <si>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</si>
  <si>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</si>
  <si>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</si>
  <si>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</si>
  <si>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</si>
  <si>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</si>
  <si>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</si>
  <si>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</si>
  <si>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</si>
  <si>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</si>
  <si>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</si>
  <si>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</si>
  <si>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</si>
  <si>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</si>
  <si>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</si>
  <si>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</si>
  <si>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</si>
  <si>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</si>
  <si>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</si>
  <si>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</si>
  <si>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</si>
  <si>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</si>
  <si>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</si>
  <si>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</si>
  <si>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</si>
  <si>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</si>
  <si>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</si>
  <si>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</si>
  <si>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</si>
  <si>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</si>
  <si>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</si>
  <si>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</si>
  <si>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</si>
  <si>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</si>
  <si>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</si>
  <si>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</si>
  <si>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</si>
  <si>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</si>
  <si>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</si>
  <si>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</si>
  <si>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</si>
  <si>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</si>
  <si>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</si>
  <si>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</si>
  <si>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</si>
  <si>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</si>
  <si>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</si>
  <si>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</si>
  <si>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</si>
  <si>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</si>
  <si>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</si>
  <si>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</si>
  <si>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</si>
  <si>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</si>
  <si>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</si>
  <si>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</si>
  <si>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</si>
  <si>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</si>
  <si>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</si>
  <si>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</si>
  <si>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</si>
  <si>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</si>
  <si>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</si>
  <si>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</si>
  <si>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</si>
  <si>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</si>
  <si>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</si>
  <si>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</si>
  <si>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</si>
  <si>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</si>
  <si>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</si>
  <si>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</si>
  <si>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</si>
  <si>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</si>
  <si>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</si>
  <si>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</si>
  <si>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</si>
  <si>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</si>
  <si>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</si>
  <si>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</si>
  <si>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</si>
  <si>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</si>
  <si>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</si>
  <si>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</si>
  <si>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</si>
  <si>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</si>
  <si>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</si>
  <si>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</si>
  <si>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</si>
  <si>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</si>
  <si>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</si>
  <si>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介護サービス</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</si>
  <si>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</si>
  <si>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</si>
  <si>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</si>
  <si>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</si>
  <si>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</si>
  <si>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</si>
  <si>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</si>
  <si>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</si>
  <si>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</si>
  <si>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</si>
  <si>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</si>
  <si>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</si>
  <si>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</si>
  <si>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</si>
  <si>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</si>
  <si>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</si>
  <si>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</si>
  <si>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</si>
  <si>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</si>
  <si>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</si>
  <si>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</si>
  <si>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</si>
  <si>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北海道美唄市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</si>
  <si>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</si>
  <si>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</si>
  <si>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</si>
  <si>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</si>
  <si>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</si>
  <si>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</si>
  <si>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</si>
  <si>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</si>
  <si>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</si>
  <si>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</si>
  <si>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</si>
  <si>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</si>
  <si>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</si>
  <si>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</si>
  <si>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</si>
  <si>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</si>
  <si>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</si>
  <si>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</si>
  <si>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</si>
  <si>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</si>
  <si>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市民バス会計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</si>
  <si>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</si>
  <si>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</si>
  <si>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</si>
  <si>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</si>
  <si>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</si>
  <si>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</si>
  <si>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</si>
  <si>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</si>
  <si>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</si>
  <si>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</si>
  <si>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</si>
  <si>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</si>
  <si>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</si>
  <si>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国民健康保険会計</t>
    <phoneticPr fontId="5"/>
  </si>
  <si>
    <t>介護保険会計</t>
    <phoneticPr fontId="5"/>
  </si>
  <si>
    <t>介護サービス事業会計</t>
    <phoneticPr fontId="5"/>
  </si>
  <si>
    <t>後期高齢者医療会計</t>
    <phoneticPr fontId="5"/>
  </si>
  <si>
    <t>水道事業会計</t>
    <phoneticPr fontId="5"/>
  </si>
  <si>
    <t>法適用企業</t>
    <phoneticPr fontId="5"/>
  </si>
  <si>
    <t>工業用水道事業会計</t>
    <phoneticPr fontId="5"/>
  </si>
  <si>
    <t>下水道事業会計</t>
    <phoneticPr fontId="5"/>
  </si>
  <si>
    <t>病院事業会計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</si>
  <si>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</si>
  <si>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</si>
  <si>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</si>
  <si>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</si>
  <si>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</si>
  <si>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</si>
  <si>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</si>
  <si>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</si>
  <si>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</si>
  <si>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</si>
  <si>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</si>
  <si>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</si>
  <si>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</si>
  <si>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</si>
  <si>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</si>
  <si>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</si>
  <si>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</si>
  <si>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</si>
  <si>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</si>
  <si>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</si>
  <si>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</si>
  <si>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</si>
  <si>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</si>
  <si>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</si>
  <si>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</si>
  <si>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</si>
  <si>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</si>
  <si>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</si>
  <si>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</si>
  <si>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</si>
  <si>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</si>
  <si>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</si>
  <si>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</si>
  <si>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</si>
  <si>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</si>
  <si>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</si>
  <si>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</si>
  <si>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</si>
  <si>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</si>
  <si>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</si>
  <si>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</si>
  <si>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</si>
  <si>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</si>
  <si>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</si>
  <si>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</si>
  <si>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</si>
  <si>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</si>
  <si>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</si>
  <si>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</si>
  <si>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</si>
  <si>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</si>
  <si>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</si>
  <si>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</si>
  <si>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</si>
  <si>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</si>
  <si>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</si>
  <si>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</si>
  <si>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</si>
  <si>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</si>
  <si>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</si>
  <si>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</si>
  <si>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</si>
  <si>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</si>
  <si>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</si>
  <si>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</si>
  <si>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</si>
  <si>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</si>
  <si>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</si>
  <si>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</si>
  <si>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</si>
  <si>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</si>
  <si>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</si>
  <si>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</si>
  <si>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</si>
  <si>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</si>
  <si>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</si>
  <si>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</si>
  <si>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</si>
  <si>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</si>
  <si>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</si>
  <si>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</si>
  <si>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</si>
  <si>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</si>
  <si>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</si>
  <si>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</si>
  <si>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</si>
  <si>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</si>
  <si>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</si>
  <si>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</si>
  <si>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</si>
  <si>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</si>
  <si>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</si>
  <si>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</si>
  <si>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</si>
  <si>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</si>
  <si>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</si>
  <si>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</si>
  <si>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</si>
  <si>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</si>
  <si>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</si>
  <si>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</si>
  <si>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</si>
  <si>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</si>
  <si>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</si>
  <si>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</si>
  <si>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</si>
  <si>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</si>
  <si>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</si>
  <si>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</si>
  <si>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</si>
  <si>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</si>
  <si>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</si>
  <si>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</si>
  <si>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</si>
  <si>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</si>
  <si>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</si>
  <si>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</si>
  <si>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</si>
  <si>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</si>
  <si>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</si>
  <si>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</si>
  <si>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</si>
  <si>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</si>
  <si>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</si>
  <si>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</si>
  <si>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</si>
  <si>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</si>
  <si>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</si>
  <si>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</si>
  <si>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</si>
  <si>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</si>
  <si>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</si>
  <si>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</si>
  <si>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</si>
  <si>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</si>
  <si>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3.93</t>
  </si>
  <si>
    <t>▲ 1.90</t>
  </si>
  <si>
    <t>病院事業会計</t>
  </si>
  <si>
    <t>一般会計</t>
  </si>
  <si>
    <t>下水道事業会計</t>
  </si>
  <si>
    <t>介護保険会計</t>
  </si>
  <si>
    <t>水道事業会計</t>
  </si>
  <si>
    <t>国民健康保険会計</t>
  </si>
  <si>
    <t>後期高齢者医療会計</t>
  </si>
  <si>
    <t>市民バス会計</t>
  </si>
  <si>
    <t>その他会計（赤字）</t>
  </si>
  <si>
    <t>その他会計（黒字）</t>
  </si>
  <si>
    <t>R02</t>
    <phoneticPr fontId="5"/>
  </si>
  <si>
    <t>R03</t>
    <phoneticPr fontId="5"/>
  </si>
  <si>
    <t>R04</t>
    <phoneticPr fontId="5"/>
  </si>
  <si>
    <t>R05</t>
    <phoneticPr fontId="5"/>
  </si>
  <si>
    <t>R06</t>
    <phoneticPr fontId="5"/>
  </si>
  <si>
    <t>-</t>
    <phoneticPr fontId="2"/>
  </si>
  <si>
    <t>南空知ふるさと市町村圏組合</t>
    <rPh sb="0" eb="3">
      <t>ミナミソラチ</t>
    </rPh>
    <rPh sb="7" eb="10">
      <t>シチョウソン</t>
    </rPh>
    <rPh sb="10" eb="11">
      <t>ケン</t>
    </rPh>
    <rPh sb="11" eb="13">
      <t>クミアイ</t>
    </rPh>
    <phoneticPr fontId="2"/>
  </si>
  <si>
    <t>空知教育センター組合</t>
    <rPh sb="0" eb="4">
      <t>ソラチキョウイク</t>
    </rPh>
    <rPh sb="8" eb="10">
      <t>クミアイ</t>
    </rPh>
    <phoneticPr fontId="2"/>
  </si>
  <si>
    <t>石狩川流域下水道組合</t>
    <rPh sb="0" eb="10">
      <t>イシカリカワリュウイキゲスイドウクミアイ</t>
    </rPh>
    <phoneticPr fontId="2"/>
  </si>
  <si>
    <t>桂沢水道企業団</t>
    <rPh sb="0" eb="2">
      <t>カツラザワ</t>
    </rPh>
    <rPh sb="2" eb="7">
      <t>スイドウキギョウダン</t>
    </rPh>
    <phoneticPr fontId="2"/>
  </si>
  <si>
    <t>美唄ハイテクセンター</t>
    <rPh sb="0" eb="2">
      <t>ビバイ</t>
    </rPh>
    <phoneticPr fontId="2"/>
  </si>
  <si>
    <t>〇</t>
    <phoneticPr fontId="2"/>
  </si>
  <si>
    <t>地域医療推進基金</t>
    <rPh sb="0" eb="8">
      <t>チイキイリョウスイシンキキン</t>
    </rPh>
    <phoneticPr fontId="5"/>
  </si>
  <si>
    <t>青少年育成基金</t>
    <rPh sb="0" eb="7">
      <t>セイショウネンイクセイキキン</t>
    </rPh>
    <phoneticPr fontId="5"/>
  </si>
  <si>
    <t>福祉基金</t>
    <rPh sb="0" eb="4">
      <t>フクシキキン</t>
    </rPh>
    <phoneticPr fontId="5"/>
  </si>
  <si>
    <t>農業振興基金</t>
    <rPh sb="0" eb="6">
      <t>ノウギョウシンコウキキン</t>
    </rPh>
    <phoneticPr fontId="5"/>
  </si>
  <si>
    <t>過疎地域持続的発展特別事業基金</t>
    <rPh sb="0" eb="15">
      <t>カソチイキジゾクテキハッテントクベツジギョウキキン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</si>
</sst>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92632</c:v>
                </c:pt>
                <c:pt idx="1">
                  <c:v>96469</c:v>
                </c:pt>
                <c:pt idx="2">
                  <c:v>85743</c:v>
                </c:pt>
                <c:pt idx="3">
                  <c:v>92509</c:v>
                </c:pt>
                <c:pt idx="4">
                  <c:v>98544</c:v>
                </c:pt>
              </c:numCache>
            </c:numRef>
          </c:val>
          <c:smooth val="0"/>
          <c:extLst>
            <c:ext xmlns:c16="http://schemas.microsoft.com/office/drawing/2014/chart" uri="{C3380CC4-5D6E-409C-BE32-E72D297353CC}">
              <c16:uniqueId val="{00000000-24EA-43EE-8EEE-7E19EB47EFF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74240</c:v>
                </c:pt>
                <c:pt idx="1">
                  <c:v>55422</c:v>
                </c:pt>
                <c:pt idx="2">
                  <c:v>85842</c:v>
                </c:pt>
                <c:pt idx="3">
                  <c:v>117679</c:v>
                </c:pt>
                <c:pt idx="4">
                  <c:v>113705</c:v>
                </c:pt>
              </c:numCache>
            </c:numRef>
          </c:val>
          <c:smooth val="0"/>
          <c:extLst>
            <c:ext xmlns:c16="http://schemas.microsoft.com/office/drawing/2014/chart" uri="{C3380CC4-5D6E-409C-BE32-E72D297353CC}">
              <c16:uniqueId val="{00000001-24EA-43EE-8EEE-7E19EB47EFF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3.79</c:v>
                </c:pt>
                <c:pt idx="1">
                  <c:v>3.75</c:v>
                </c:pt>
                <c:pt idx="2">
                  <c:v>4.51</c:v>
                </c:pt>
                <c:pt idx="3">
                  <c:v>6.2</c:v>
                </c:pt>
                <c:pt idx="4">
                  <c:v>4.53</c:v>
                </c:pt>
              </c:numCache>
            </c:numRef>
          </c:val>
          <c:extLst>
            <c:ext xmlns:c16="http://schemas.microsoft.com/office/drawing/2014/chart" uri="{C3380CC4-5D6E-409C-BE32-E72D297353CC}">
              <c16:uniqueId val="{00000000-E304-47C5-9834-51381B66E5C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5.14</c:v>
                </c:pt>
                <c:pt idx="1">
                  <c:v>10</c:v>
                </c:pt>
                <c:pt idx="2">
                  <c:v>12</c:v>
                </c:pt>
                <c:pt idx="3">
                  <c:v>14.51</c:v>
                </c:pt>
                <c:pt idx="4">
                  <c:v>13.96</c:v>
                </c:pt>
              </c:numCache>
            </c:numRef>
          </c:val>
          <c:extLst>
            <c:ext xmlns:c16="http://schemas.microsoft.com/office/drawing/2014/chart" uri="{C3380CC4-5D6E-409C-BE32-E72D297353CC}">
              <c16:uniqueId val="{00000001-E304-47C5-9834-51381B66E5C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-3.93</c:v>
                </c:pt>
                <c:pt idx="1">
                  <c:v>5.0999999999999996</c:v>
                </c:pt>
                <c:pt idx="2">
                  <c:v>2.62</c:v>
                </c:pt>
                <c:pt idx="3">
                  <c:v>3.91</c:v>
                </c:pt>
                <c:pt idx="4">
                  <c:v>-1.9</c:v>
                </c:pt>
              </c:numCache>
            </c:numRef>
          </c:val>
          <c:smooth val="0"/>
          <c:extLst>
            <c:ext xmlns:c16="http://schemas.microsoft.com/office/drawing/2014/chart" uri="{C3380CC4-5D6E-409C-BE32-E72D297353CC}">
              <c16:uniqueId val="{00000002-E304-47C5-9834-51381B66E5C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7.15</c:v>
                </c:pt>
                <c:pt idx="2">
                  <c:v>#N/A</c:v>
                </c:pt>
                <c:pt idx="3">
                  <c:v>7.87</c:v>
                </c:pt>
                <c:pt idx="4">
                  <c:v>#N/A</c:v>
                </c:pt>
                <c:pt idx="5">
                  <c:v>9.3000000000000007</c:v>
                </c:pt>
                <c:pt idx="6">
                  <c:v>#N/A</c:v>
                </c:pt>
                <c:pt idx="7">
                  <c:v>0</c:v>
                </c:pt>
                <c:pt idx="8">
                  <c:v>#N/A</c:v>
                </c:pt>
                <c:pt idx="9">
                  <c:v>0</c:v>
                </c:pt>
              </c:numCache>
            </c:numRef>
          </c:val>
          <c:extLst>
            <c:ext xmlns:c16="http://schemas.microsoft.com/office/drawing/2014/chart" uri="{C3380CC4-5D6E-409C-BE32-E72D297353CC}">
              <c16:uniqueId val="{00000000-D759-43C0-92D1-B82E9C71B2E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759-43C0-92D1-B82E9C71B2E9}"/>
            </c:ext>
          </c:extLst>
        </c:ser>
        <c:ser>
          <c:idx val="2"/>
          <c:order val="2"/>
          <c:tx>
            <c:strRef>
              <c:f>データシート!$A$29</c:f>
              <c:strCache>
                <c:ptCount val="1"/>
                <c:pt idx="0">
                  <c:v>市民バス会計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D759-43C0-92D1-B82E9C71B2E9}"/>
            </c:ext>
          </c:extLst>
        </c:ser>
        <c:ser>
          <c:idx val="3"/>
          <c:order val="3"/>
          <c:tx>
            <c:strRef>
              <c:f>データシート!$A$30</c:f>
              <c:strCache>
                <c:ptCount val="1"/>
                <c:pt idx="0">
                  <c:v>後期高齢者医療会計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0.01</c:v>
                </c:pt>
                <c:pt idx="2">
                  <c:v>#N/A</c:v>
                </c:pt>
                <c:pt idx="3">
                  <c:v>0.02</c:v>
                </c:pt>
                <c:pt idx="4">
                  <c:v>#N/A</c:v>
                </c:pt>
                <c:pt idx="5">
                  <c:v>0</c:v>
                </c:pt>
                <c:pt idx="6">
                  <c:v>#N/A</c:v>
                </c:pt>
                <c:pt idx="7">
                  <c:v>0.02</c:v>
                </c:pt>
                <c:pt idx="8">
                  <c:v>#N/A</c:v>
                </c:pt>
                <c:pt idx="9">
                  <c:v>0.01</c:v>
                </c:pt>
              </c:numCache>
            </c:numRef>
          </c:val>
          <c:extLst>
            <c:ext xmlns:c16="http://schemas.microsoft.com/office/drawing/2014/chart" uri="{C3380CC4-5D6E-409C-BE32-E72D297353CC}">
              <c16:uniqueId val="{00000003-D759-43C0-92D1-B82E9C71B2E9}"/>
            </c:ext>
          </c:extLst>
        </c:ser>
        <c:ser>
          <c:idx val="4"/>
          <c:order val="4"/>
          <c:tx>
            <c:strRef>
              <c:f>データシート!$A$31</c:f>
              <c:strCache>
                <c:ptCount val="1"/>
                <c:pt idx="0">
                  <c:v>国民健康保険会計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0.73</c:v>
                </c:pt>
                <c:pt idx="2">
                  <c:v>#N/A</c:v>
                </c:pt>
                <c:pt idx="3">
                  <c:v>0.75</c:v>
                </c:pt>
                <c:pt idx="4">
                  <c:v>#N/A</c:v>
                </c:pt>
                <c:pt idx="5">
                  <c:v>0.47</c:v>
                </c:pt>
                <c:pt idx="6">
                  <c:v>#N/A</c:v>
                </c:pt>
                <c:pt idx="7">
                  <c:v>0.32</c:v>
                </c:pt>
                <c:pt idx="8">
                  <c:v>#N/A</c:v>
                </c:pt>
                <c:pt idx="9">
                  <c:v>0.11</c:v>
                </c:pt>
              </c:numCache>
            </c:numRef>
          </c:val>
          <c:extLst>
            <c:ext xmlns:c16="http://schemas.microsoft.com/office/drawing/2014/chart" uri="{C3380CC4-5D6E-409C-BE32-E72D297353CC}">
              <c16:uniqueId val="{00000004-D759-43C0-92D1-B82E9C71B2E9}"/>
            </c:ext>
          </c:extLst>
        </c:ser>
        <c:ser>
          <c:idx val="5"/>
          <c:order val="5"/>
          <c:tx>
            <c:strRef>
              <c:f>データシート!$A$32</c:f>
              <c:strCache>
                <c:ptCount val="1"/>
                <c:pt idx="0">
                  <c:v>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1.1200000000000001</c:v>
                </c:pt>
                <c:pt idx="2">
                  <c:v>#N/A</c:v>
                </c:pt>
                <c:pt idx="3">
                  <c:v>0.59</c:v>
                </c:pt>
                <c:pt idx="4">
                  <c:v>#N/A</c:v>
                </c:pt>
                <c:pt idx="5">
                  <c:v>0</c:v>
                </c:pt>
                <c:pt idx="6">
                  <c:v>#N/A</c:v>
                </c:pt>
                <c:pt idx="7">
                  <c:v>0</c:v>
                </c:pt>
                <c:pt idx="8">
                  <c:v>#N/A</c:v>
                </c:pt>
                <c:pt idx="9">
                  <c:v>0.35</c:v>
                </c:pt>
              </c:numCache>
            </c:numRef>
          </c:val>
          <c:extLst>
            <c:ext xmlns:c16="http://schemas.microsoft.com/office/drawing/2014/chart" uri="{C3380CC4-5D6E-409C-BE32-E72D297353CC}">
              <c16:uniqueId val="{00000005-D759-43C0-92D1-B82E9C71B2E9}"/>
            </c:ext>
          </c:extLst>
        </c:ser>
        <c:ser>
          <c:idx val="6"/>
          <c:order val="6"/>
          <c:tx>
            <c:strRef>
              <c:f>データシート!$A$33</c:f>
              <c:strCache>
                <c:ptCount val="1"/>
                <c:pt idx="0">
                  <c:v>介護保険会計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c:v>
                </c:pt>
                <c:pt idx="2">
                  <c:v>#N/A</c:v>
                </c:pt>
                <c:pt idx="3">
                  <c:v>0.51</c:v>
                </c:pt>
                <c:pt idx="4">
                  <c:v>#N/A</c:v>
                </c:pt>
                <c:pt idx="5">
                  <c:v>1.3</c:v>
                </c:pt>
                <c:pt idx="6">
                  <c:v>#N/A</c:v>
                </c:pt>
                <c:pt idx="7">
                  <c:v>1.33</c:v>
                </c:pt>
                <c:pt idx="8">
                  <c:v>#N/A</c:v>
                </c:pt>
                <c:pt idx="9">
                  <c:v>0.75</c:v>
                </c:pt>
              </c:numCache>
            </c:numRef>
          </c:val>
          <c:extLst>
            <c:ext xmlns:c16="http://schemas.microsoft.com/office/drawing/2014/chart" uri="{C3380CC4-5D6E-409C-BE32-E72D297353CC}">
              <c16:uniqueId val="{00000006-D759-43C0-92D1-B82E9C71B2E9}"/>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#N/A</c:v>
                </c:pt>
                <c:pt idx="7">
                  <c:v>0.12</c:v>
                </c:pt>
                <c:pt idx="8">
                  <c:v>#N/A</c:v>
                </c:pt>
                <c:pt idx="9">
                  <c:v>0.8</c:v>
                </c:pt>
              </c:numCache>
            </c:numRef>
          </c:val>
          <c:extLst>
            <c:ext xmlns:c16="http://schemas.microsoft.com/office/drawing/2014/chart" uri="{C3380CC4-5D6E-409C-BE32-E72D297353CC}">
              <c16:uniqueId val="{00000007-D759-43C0-92D1-B82E9C71B2E9}"/>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3.79</c:v>
                </c:pt>
                <c:pt idx="2">
                  <c:v>#N/A</c:v>
                </c:pt>
                <c:pt idx="3">
                  <c:v>3.74</c:v>
                </c:pt>
                <c:pt idx="4">
                  <c:v>#N/A</c:v>
                </c:pt>
                <c:pt idx="5">
                  <c:v>4.51</c:v>
                </c:pt>
                <c:pt idx="6">
                  <c:v>#N/A</c:v>
                </c:pt>
                <c:pt idx="7">
                  <c:v>6.19</c:v>
                </c:pt>
                <c:pt idx="8">
                  <c:v>#N/A</c:v>
                </c:pt>
                <c:pt idx="9">
                  <c:v>4.53</c:v>
                </c:pt>
              </c:numCache>
            </c:numRef>
          </c:val>
          <c:extLst>
            <c:ext xmlns:c16="http://schemas.microsoft.com/office/drawing/2014/chart" uri="{C3380CC4-5D6E-409C-BE32-E72D297353CC}">
              <c16:uniqueId val="{00000008-D759-43C0-92D1-B82E9C71B2E9}"/>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0</c:v>
                </c:pt>
                <c:pt idx="1">
                  <c:v>0</c:v>
                </c:pt>
                <c:pt idx="2">
                  <c:v>0</c:v>
                </c:pt>
                <c:pt idx="3">
                  <c:v>0</c:v>
                </c:pt>
                <c:pt idx="4">
                  <c:v>0</c:v>
                </c:pt>
                <c:pt idx="5">
                  <c:v>0</c:v>
                </c:pt>
                <c:pt idx="6">
                  <c:v>#N/A</c:v>
                </c:pt>
                <c:pt idx="7">
                  <c:v>8.0399999999999991</c:v>
                </c:pt>
                <c:pt idx="8">
                  <c:v>#N/A</c:v>
                </c:pt>
                <c:pt idx="9">
                  <c:v>7.48</c:v>
                </c:pt>
              </c:numCache>
            </c:numRef>
          </c:val>
          <c:extLst>
            <c:ext xmlns:c16="http://schemas.microsoft.com/office/drawing/2014/chart" uri="{C3380CC4-5D6E-409C-BE32-E72D297353CC}">
              <c16:uniqueId val="{00000009-D759-43C0-92D1-B82E9C71B2E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1767</c:v>
                </c:pt>
                <c:pt idx="5">
                  <c:v>1705</c:v>
                </c:pt>
                <c:pt idx="8">
                  <c:v>1660</c:v>
                </c:pt>
                <c:pt idx="11">
                  <c:v>1588</c:v>
                </c:pt>
                <c:pt idx="14">
                  <c:v>1620</c:v>
                </c:pt>
              </c:numCache>
            </c:numRef>
          </c:val>
          <c:extLst>
            <c:ext xmlns:c16="http://schemas.microsoft.com/office/drawing/2014/chart" uri="{C3380CC4-5D6E-409C-BE32-E72D297353CC}">
              <c16:uniqueId val="{00000000-1336-4B35-9C2E-D56E8B6B051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1</c:v>
                </c:pt>
              </c:numCache>
            </c:numRef>
          </c:val>
          <c:extLst>
            <c:ext xmlns:c16="http://schemas.microsoft.com/office/drawing/2014/chart" uri="{C3380CC4-5D6E-409C-BE32-E72D297353CC}">
              <c16:uniqueId val="{00000001-1336-4B35-9C2E-D56E8B6B051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14</c:v>
                </c:pt>
                <c:pt idx="3">
                  <c:v>3</c:v>
                </c:pt>
                <c:pt idx="6">
                  <c:v>1</c:v>
                </c:pt>
                <c:pt idx="9">
                  <c:v>1</c:v>
                </c:pt>
                <c:pt idx="12">
                  <c:v>0</c:v>
                </c:pt>
              </c:numCache>
            </c:numRef>
          </c:val>
          <c:extLst>
            <c:ext xmlns:c16="http://schemas.microsoft.com/office/drawing/2014/chart" uri="{C3380CC4-5D6E-409C-BE32-E72D297353CC}">
              <c16:uniqueId val="{00000002-1336-4B35-9C2E-D56E8B6B051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336-4B35-9C2E-D56E8B6B051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706</c:v>
                </c:pt>
                <c:pt idx="3">
                  <c:v>717</c:v>
                </c:pt>
                <c:pt idx="6">
                  <c:v>766</c:v>
                </c:pt>
                <c:pt idx="9">
                  <c:v>759</c:v>
                </c:pt>
                <c:pt idx="12">
                  <c:v>643</c:v>
                </c:pt>
              </c:numCache>
            </c:numRef>
          </c:val>
          <c:extLst>
            <c:ext xmlns:c16="http://schemas.microsoft.com/office/drawing/2014/chart" uri="{C3380CC4-5D6E-409C-BE32-E72D297353CC}">
              <c16:uniqueId val="{00000004-1336-4B35-9C2E-D56E8B6B051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336-4B35-9C2E-D56E8B6B051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336-4B35-9C2E-D56E8B6B051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1985</c:v>
                </c:pt>
                <c:pt idx="3">
                  <c:v>1861</c:v>
                </c:pt>
                <c:pt idx="6">
                  <c:v>1622</c:v>
                </c:pt>
                <c:pt idx="9">
                  <c:v>1651</c:v>
                </c:pt>
                <c:pt idx="12">
                  <c:v>1659</c:v>
                </c:pt>
              </c:numCache>
            </c:numRef>
          </c:val>
          <c:extLst>
            <c:ext xmlns:c16="http://schemas.microsoft.com/office/drawing/2014/chart" uri="{C3380CC4-5D6E-409C-BE32-E72D297353CC}">
              <c16:uniqueId val="{00000007-1336-4B35-9C2E-D56E8B6B051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938</c:v>
                </c:pt>
                <c:pt idx="2">
                  <c:v>#N/A</c:v>
                </c:pt>
                <c:pt idx="3">
                  <c:v>#N/A</c:v>
                </c:pt>
                <c:pt idx="4">
                  <c:v>876</c:v>
                </c:pt>
                <c:pt idx="5">
                  <c:v>#N/A</c:v>
                </c:pt>
                <c:pt idx="6">
                  <c:v>#N/A</c:v>
                </c:pt>
                <c:pt idx="7">
                  <c:v>729</c:v>
                </c:pt>
                <c:pt idx="8">
                  <c:v>#N/A</c:v>
                </c:pt>
                <c:pt idx="9">
                  <c:v>#N/A</c:v>
                </c:pt>
                <c:pt idx="10">
                  <c:v>823</c:v>
                </c:pt>
                <c:pt idx="11">
                  <c:v>#N/A</c:v>
                </c:pt>
                <c:pt idx="12">
                  <c:v>#N/A</c:v>
                </c:pt>
                <c:pt idx="13">
                  <c:v>683</c:v>
                </c:pt>
                <c:pt idx="14">
                  <c:v>#N/A</c:v>
                </c:pt>
              </c:numCache>
            </c:numRef>
          </c:val>
          <c:smooth val="0"/>
          <c:extLst>
            <c:ext xmlns:c16="http://schemas.microsoft.com/office/drawing/2014/chart" uri="{C3380CC4-5D6E-409C-BE32-E72D297353CC}">
              <c16:uniqueId val="{00000008-1336-4B35-9C2E-D56E8B6B051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14888</c:v>
                </c:pt>
                <c:pt idx="5">
                  <c:v>14555</c:v>
                </c:pt>
                <c:pt idx="8">
                  <c:v>14336</c:v>
                </c:pt>
                <c:pt idx="11">
                  <c:v>15827</c:v>
                </c:pt>
                <c:pt idx="14">
                  <c:v>15880</c:v>
                </c:pt>
              </c:numCache>
            </c:numRef>
          </c:val>
          <c:extLst>
            <c:ext xmlns:c16="http://schemas.microsoft.com/office/drawing/2014/chart" uri="{C3380CC4-5D6E-409C-BE32-E72D297353CC}">
              <c16:uniqueId val="{00000000-6AF3-43A0-95F1-26693BD738A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1463</c:v>
                </c:pt>
                <c:pt idx="5">
                  <c:v>1264</c:v>
                </c:pt>
                <c:pt idx="8">
                  <c:v>1083</c:v>
                </c:pt>
                <c:pt idx="11">
                  <c:v>954</c:v>
                </c:pt>
                <c:pt idx="14">
                  <c:v>998</c:v>
                </c:pt>
              </c:numCache>
            </c:numRef>
          </c:val>
          <c:extLst>
            <c:ext xmlns:c16="http://schemas.microsoft.com/office/drawing/2014/chart" uri="{C3380CC4-5D6E-409C-BE32-E72D297353CC}">
              <c16:uniqueId val="{00000001-6AF3-43A0-95F1-26693BD738A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1376</c:v>
                </c:pt>
                <c:pt idx="5">
                  <c:v>2733</c:v>
                </c:pt>
                <c:pt idx="8">
                  <c:v>3854</c:v>
                </c:pt>
                <c:pt idx="11">
                  <c:v>3968</c:v>
                </c:pt>
                <c:pt idx="14">
                  <c:v>3576</c:v>
                </c:pt>
              </c:numCache>
            </c:numRef>
          </c:val>
          <c:extLst>
            <c:ext xmlns:c16="http://schemas.microsoft.com/office/drawing/2014/chart" uri="{C3380CC4-5D6E-409C-BE32-E72D297353CC}">
              <c16:uniqueId val="{00000002-6AF3-43A0-95F1-26693BD738A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AF3-43A0-95F1-26693BD738A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AF3-43A0-95F1-26693BD738A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17</c:v>
                </c:pt>
                <c:pt idx="3">
                  <c:v>17</c:v>
                </c:pt>
                <c:pt idx="6">
                  <c:v>16</c:v>
                </c:pt>
                <c:pt idx="9">
                  <c:v>17</c:v>
                </c:pt>
                <c:pt idx="12">
                  <c:v>18</c:v>
                </c:pt>
              </c:numCache>
            </c:numRef>
          </c:val>
          <c:extLst>
            <c:ext xmlns:c16="http://schemas.microsoft.com/office/drawing/2014/chart" uri="{C3380CC4-5D6E-409C-BE32-E72D297353CC}">
              <c16:uniqueId val="{00000005-6AF3-43A0-95F1-26693BD738A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3309</c:v>
                </c:pt>
                <c:pt idx="3">
                  <c:v>3311</c:v>
                </c:pt>
                <c:pt idx="6">
                  <c:v>3272</c:v>
                </c:pt>
                <c:pt idx="9">
                  <c:v>3223</c:v>
                </c:pt>
                <c:pt idx="12">
                  <c:v>3354</c:v>
                </c:pt>
              </c:numCache>
            </c:numRef>
          </c:val>
          <c:extLst>
            <c:ext xmlns:c16="http://schemas.microsoft.com/office/drawing/2014/chart" uri="{C3380CC4-5D6E-409C-BE32-E72D297353CC}">
              <c16:uniqueId val="{00000006-6AF3-43A0-95F1-26693BD738A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6AF3-43A0-95F1-26693BD738A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8031</c:v>
                </c:pt>
                <c:pt idx="3">
                  <c:v>7676</c:v>
                </c:pt>
                <c:pt idx="6">
                  <c:v>7510</c:v>
                </c:pt>
                <c:pt idx="9">
                  <c:v>8485</c:v>
                </c:pt>
                <c:pt idx="12">
                  <c:v>7830</c:v>
                </c:pt>
              </c:numCache>
            </c:numRef>
          </c:val>
          <c:extLst>
            <c:ext xmlns:c16="http://schemas.microsoft.com/office/drawing/2014/chart" uri="{C3380CC4-5D6E-409C-BE32-E72D297353CC}">
              <c16:uniqueId val="{00000008-6AF3-43A0-95F1-26693BD738A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6AF3-43A0-95F1-26693BD738A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14793</c:v>
                </c:pt>
                <c:pt idx="3">
                  <c:v>14147</c:v>
                </c:pt>
                <c:pt idx="6">
                  <c:v>14117</c:v>
                </c:pt>
                <c:pt idx="9">
                  <c:v>14432</c:v>
                </c:pt>
                <c:pt idx="12">
                  <c:v>14748</c:v>
                </c:pt>
              </c:numCache>
            </c:numRef>
          </c:val>
          <c:extLst>
            <c:ext xmlns:c16="http://schemas.microsoft.com/office/drawing/2014/chart" uri="{C3380CC4-5D6E-409C-BE32-E72D297353CC}">
              <c16:uniqueId val="{0000000A-6AF3-43A0-95F1-26693BD738A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8423</c:v>
                </c:pt>
                <c:pt idx="2">
                  <c:v>#N/A</c:v>
                </c:pt>
                <c:pt idx="3">
                  <c:v>#N/A</c:v>
                </c:pt>
                <c:pt idx="4">
                  <c:v>6600</c:v>
                </c:pt>
                <c:pt idx="5">
                  <c:v>#N/A</c:v>
                </c:pt>
                <c:pt idx="6">
                  <c:v>#N/A</c:v>
                </c:pt>
                <c:pt idx="7">
                  <c:v>5641</c:v>
                </c:pt>
                <c:pt idx="8">
                  <c:v>#N/A</c:v>
                </c:pt>
                <c:pt idx="9">
                  <c:v>#N/A</c:v>
                </c:pt>
                <c:pt idx="10">
                  <c:v>5408</c:v>
                </c:pt>
                <c:pt idx="11">
                  <c:v>#N/A</c:v>
                </c:pt>
                <c:pt idx="12">
                  <c:v>#N/A</c:v>
                </c:pt>
                <c:pt idx="13">
                  <c:v>5496</c:v>
                </c:pt>
                <c:pt idx="14">
                  <c:v>#N/A</c:v>
                </c:pt>
              </c:numCache>
            </c:numRef>
          </c:val>
          <c:smooth val="0"/>
          <c:extLst>
            <c:ext xmlns:c16="http://schemas.microsoft.com/office/drawing/2014/chart" uri="{C3380CC4-5D6E-409C-BE32-E72D297353CC}">
              <c16:uniqueId val="{0000000B-6AF3-43A0-95F1-26693BD738A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1064</c:v>
                </c:pt>
                <c:pt idx="1">
                  <c:v>1265</c:v>
                </c:pt>
                <c:pt idx="2">
                  <c:v>1235</c:v>
                </c:pt>
              </c:numCache>
            </c:numRef>
          </c:val>
          <c:extLst>
            <c:ext xmlns:c16="http://schemas.microsoft.com/office/drawing/2014/chart" uri="{C3380CC4-5D6E-409C-BE32-E72D297353CC}">
              <c16:uniqueId val="{00000000-3B00-4486-8E91-3E12AA99D38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27</c:v>
                </c:pt>
                <c:pt idx="1">
                  <c:v>27</c:v>
                </c:pt>
                <c:pt idx="2">
                  <c:v>27</c:v>
                </c:pt>
              </c:numCache>
            </c:numRef>
          </c:val>
          <c:extLst>
            <c:ext xmlns:c16="http://schemas.microsoft.com/office/drawing/2014/chart" uri="{C3380CC4-5D6E-409C-BE32-E72D297353CC}">
              <c16:uniqueId val="{00000001-3B00-4486-8E91-3E12AA99D38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2557</c:v>
                </c:pt>
                <c:pt idx="1">
                  <c:v>2349</c:v>
                </c:pt>
                <c:pt idx="2">
                  <c:v>1905</c:v>
                </c:pt>
              </c:numCache>
            </c:numRef>
          </c:val>
          <c:extLst>
            <c:ext xmlns:c16="http://schemas.microsoft.com/office/drawing/2014/chart" uri="{C3380CC4-5D6E-409C-BE32-E72D297353CC}">
              <c16:uniqueId val="{00000002-3B00-4486-8E91-3E12AA99D38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北海道美唄市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国の景気対策に呼応して行った建設事業や下水道整備に係る多額の地方債を発行したことにより元利償還金等は高い水準となっているが、普通建設事業の重点化と交付税算入率の高い地方債を重視した発行方針により、令和元年度までは元利償還金等は減少し続けていたが、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年度には平成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年度及び平成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発行した市債の元金償還が同時に始まったことが増加の要因となっている。算入公債費等は横ばいを維持し、実質公債費比率の分子も同水準を維持している。引き続きこの方針を維持しながら比率の低減を図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満期一括償還地方債残高はないため、当該地方債の償還の財源のための減債基金への積立もない。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北海道美唄市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国の景気対策に呼応して行った建設事業や下水道整備に係る多額の地方債を発行したことにより、一般会計地方債残高、公営企業債残高が高く、将来負担額が高い水準となっているが、普通建設事業の重点化と基準財政需要額算入率（＝交付税算入率）の高い地方債を重視した発行方針により、将来負担比率の分子は減少が続いている。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年度から令和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年度にかけては、財政調整基金への積立や、ふるさと納税の増額による特定目的基金積立金の増額により、充当可能基金残高が約</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億円の増となったことが一番の要因である。引き続きこの方針を維持しながら比率の低減を図る。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北海道美唄市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・財政調整基金については、令和５年度の決算剰余金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実質収支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を下回らない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百万円を積み立てたが、年度末の決算見込みにおいて赤字が見込まれたことから、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・ふるさと納税の寄附額がお幅に減となったことで、その他特定目的基金への積立額が全体で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・現下の厳しい財政状況と併せ、行政サービスの維持及び設置目的の推進を図る観点から、その他特定目的基金について各事業ごとに適切に取崩すとともに、ふるさと納税による寄附額の確保に努める。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・福祉基金：高齢化社会に対応した在宅福祉の向上、健康づくり、生きがいづくり等地域福祉の推進及びその他福祉の増進</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・青少年育成基金：本市の青少年の健全育成並びに教育、文化及びスポーツ活動を支援</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・農業振興基金：本市における農業後継者及び生産組織の育成等農業の振興を図る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・寄附金等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百万円を積み立てた一方、各事業の財源として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541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・現下の厳しい財政状況と併せ、行政サービスの維持及び設置目的の推進を図る観点から、その他特定目的基金について各事業ごとに適切に取崩すとともに、ふるさと納税による寄附額の確保に努める。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・財政調整基金については、令和５年度の決算剰余金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実質収支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を下回らない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百万円を積み立てたが、年度末の決算見込みにおいて赤字が見込まれたことから、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も人口減少等を背景とした市税や地方交付税等の減少、金利上昇に伴う借入利率の増により収支不足額が増加し、財政調整基金からの繰入により収支均衡を図る事態も想定され、大雪など災害への備えとしてこの水準は維持していくことが求められてい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・預金等利子の増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・現状、取崩しの予定はない。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北海道美唄市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18,427
18,311
277.69
19,490,140
19,086,104
401,270
8,852,030
14,747,821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74.5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人口減少や全国平均を大きく上回る高齢化率</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年度末</a:t>
          </a:r>
          <a:r>
            <a:rPr kumimoji="1" lang="en-US" altLang="ja-JP" sz="1100">
              <a:solidFill>
                <a:schemeClr val="dk1"/>
              </a:solidFill>
              <a:effectLst/>
              <a:latin typeface="+mn-lt"/>
              <a:ea typeface="+mn-ea"/>
              <a:cs typeface="+mn-cs"/>
            </a:rPr>
            <a:t> 43.9 </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より、市税が少なく、社会情勢や国の制度等の動向に大きく左右される脆弱な財政構造となっている。こうした状況下でも行政サービスを維持していくためには、引き続き行政運営の効率化、経費節減に努めるのはもちろんのこと、地域の特産品を活用し、ふるさと納税寄附金の増収に取り組む等、歳入の確保も図っていく必要があ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86360</xdr:rowOff>
    </xdr:from>
    <xdr:to>
      <xdr:col>23</xdr:col>
      <xdr:colOff>133350</xdr:colOff>
      <xdr:row>45</xdr:row>
      <xdr:rowOff>17780</xdr:rowOff>
    </xdr:to>
    <xdr:cxnSp macro="">
      <xdr:nvCxnSpPr>
        <xdr:cNvPr id="62" name="直線コネクタ 61"/>
        <xdr:cNvCxnSpPr/>
      </xdr:nvCxnSpPr>
      <xdr:spPr>
        <a:xfrm flipV="1">
          <a:off x="4953000" y="643001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1287</xdr:rowOff>
    </xdr:from>
    <xdr:ext cx="762000" cy="259045"/>
    <xdr:sp macro="" textlink="">
      <xdr:nvSpPr>
        <xdr:cNvPr id="65" name="財政力最大値テキスト"/>
        <xdr:cNvSpPr txBox="1"/>
      </xdr:nvSpPr>
      <xdr:spPr>
        <a:xfrm>
          <a:off x="5041900" y="617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86360</xdr:rowOff>
    </xdr:from>
    <xdr:to>
      <xdr:col>24</xdr:col>
      <xdr:colOff>12700</xdr:colOff>
      <xdr:row>37</xdr:row>
      <xdr:rowOff>86360</xdr:rowOff>
    </xdr:to>
    <xdr:cxnSp macro="">
      <xdr:nvCxnSpPr>
        <xdr:cNvPr id="66" name="直線コネクタ 65"/>
        <xdr:cNvCxnSpPr/>
      </xdr:nvCxnSpPr>
      <xdr:spPr>
        <a:xfrm>
          <a:off x="4864100" y="643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20320</xdr:rowOff>
    </xdr:from>
    <xdr:to>
      <xdr:col>23</xdr:col>
      <xdr:colOff>133350</xdr:colOff>
      <xdr:row>44</xdr:row>
      <xdr:rowOff>20320</xdr:rowOff>
    </xdr:to>
    <xdr:cxnSp macro="">
      <xdr:nvCxnSpPr>
        <xdr:cNvPr id="67" name="直線コネクタ 66"/>
        <xdr:cNvCxnSpPr/>
      </xdr:nvCxnSpPr>
      <xdr:spPr>
        <a:xfrm>
          <a:off x="4114800" y="75641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39387</xdr:rowOff>
    </xdr:from>
    <xdr:ext cx="762000" cy="259045"/>
    <xdr:sp macro="" textlink="">
      <xdr:nvSpPr>
        <xdr:cNvPr id="68" name="財政力平均値テキスト"/>
        <xdr:cNvSpPr txBox="1"/>
      </xdr:nvSpPr>
      <xdr:spPr>
        <a:xfrm>
          <a:off x="5041900" y="7068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167640</xdr:rowOff>
    </xdr:from>
    <xdr:to>
      <xdr:col>19</xdr:col>
      <xdr:colOff>133350</xdr:colOff>
      <xdr:row>44</xdr:row>
      <xdr:rowOff>20320</xdr:rowOff>
    </xdr:to>
    <xdr:cxnSp macro="">
      <xdr:nvCxnSpPr>
        <xdr:cNvPr id="70" name="直線コネクタ 69"/>
        <xdr:cNvCxnSpPr/>
      </xdr:nvCxnSpPr>
      <xdr:spPr>
        <a:xfrm>
          <a:off x="3225800" y="753999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46990</xdr:rowOff>
    </xdr:from>
    <xdr:to>
      <xdr:col>19</xdr:col>
      <xdr:colOff>184150</xdr:colOff>
      <xdr:row>42</xdr:row>
      <xdr:rowOff>148590</xdr:rowOff>
    </xdr:to>
    <xdr:sp macro="" textlink="">
      <xdr:nvSpPr>
        <xdr:cNvPr id="71" name="フローチャート: 判断 70"/>
        <xdr:cNvSpPr/>
      </xdr:nvSpPr>
      <xdr:spPr>
        <a:xfrm>
          <a:off x="40640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158767</xdr:rowOff>
    </xdr:from>
    <xdr:ext cx="736600" cy="259045"/>
    <xdr:sp macro="" textlink="">
      <xdr:nvSpPr>
        <xdr:cNvPr id="72" name="テキスト ボックス 71"/>
        <xdr:cNvSpPr txBox="1"/>
      </xdr:nvSpPr>
      <xdr:spPr>
        <a:xfrm>
          <a:off x="3733800" y="70167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167640</xdr:rowOff>
    </xdr:from>
    <xdr:to>
      <xdr:col>15</xdr:col>
      <xdr:colOff>82550</xdr:colOff>
      <xdr:row>43</xdr:row>
      <xdr:rowOff>167640</xdr:rowOff>
    </xdr:to>
    <xdr:cxnSp macro="">
      <xdr:nvCxnSpPr>
        <xdr:cNvPr id="73" name="直線コネクタ 72"/>
        <xdr:cNvCxnSpPr/>
      </xdr:nvCxnSpPr>
      <xdr:spPr>
        <a:xfrm>
          <a:off x="2336800" y="75399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134637</xdr:rowOff>
    </xdr:from>
    <xdr:ext cx="762000" cy="259045"/>
    <xdr:sp macro="" textlink="">
      <xdr:nvSpPr>
        <xdr:cNvPr id="75" name="テキスト ボックス 74"/>
        <xdr:cNvSpPr txBox="1"/>
      </xdr:nvSpPr>
      <xdr:spPr>
        <a:xfrm>
          <a:off x="2844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167640</xdr:rowOff>
    </xdr:from>
    <xdr:to>
      <xdr:col>11</xdr:col>
      <xdr:colOff>31750</xdr:colOff>
      <xdr:row>43</xdr:row>
      <xdr:rowOff>167640</xdr:rowOff>
    </xdr:to>
    <xdr:cxnSp macro="">
      <xdr:nvCxnSpPr>
        <xdr:cNvPr id="76" name="直線コネクタ 75"/>
        <xdr:cNvCxnSpPr/>
      </xdr:nvCxnSpPr>
      <xdr:spPr>
        <a:xfrm>
          <a:off x="1447800" y="75399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22860</xdr:rowOff>
    </xdr:from>
    <xdr:to>
      <xdr:col>11</xdr:col>
      <xdr:colOff>82550</xdr:colOff>
      <xdr:row>42</xdr:row>
      <xdr:rowOff>124460</xdr:rowOff>
    </xdr:to>
    <xdr:sp macro="" textlink="">
      <xdr:nvSpPr>
        <xdr:cNvPr id="77" name="フローチャート: 判断 76"/>
        <xdr:cNvSpPr/>
      </xdr:nvSpPr>
      <xdr:spPr>
        <a:xfrm>
          <a:off x="2286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134637</xdr:rowOff>
    </xdr:from>
    <xdr:ext cx="762000" cy="259045"/>
    <xdr:sp macro="" textlink="">
      <xdr:nvSpPr>
        <xdr:cNvPr id="78" name="テキスト ボックス 77"/>
        <xdr:cNvSpPr txBox="1"/>
      </xdr:nvSpPr>
      <xdr:spPr>
        <a:xfrm>
          <a:off x="1955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0" name="テキスト ボックス 79"/>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140970</xdr:rowOff>
    </xdr:from>
    <xdr:to>
      <xdr:col>23</xdr:col>
      <xdr:colOff>184150</xdr:colOff>
      <xdr:row>44</xdr:row>
      <xdr:rowOff>71120</xdr:rowOff>
    </xdr:to>
    <xdr:sp macro="" textlink="">
      <xdr:nvSpPr>
        <xdr:cNvPr id="86" name="楕円 85"/>
        <xdr:cNvSpPr/>
      </xdr:nvSpPr>
      <xdr:spPr>
        <a:xfrm>
          <a:off x="49022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113047</xdr:rowOff>
    </xdr:from>
    <xdr:ext cx="762000" cy="259045"/>
    <xdr:sp macro="" textlink="">
      <xdr:nvSpPr>
        <xdr:cNvPr id="87" name="財政力該当値テキスト"/>
        <xdr:cNvSpPr txBox="1"/>
      </xdr:nvSpPr>
      <xdr:spPr>
        <a:xfrm>
          <a:off x="5041900" y="7485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140970</xdr:rowOff>
    </xdr:from>
    <xdr:to>
      <xdr:col>19</xdr:col>
      <xdr:colOff>184150</xdr:colOff>
      <xdr:row>44</xdr:row>
      <xdr:rowOff>71120</xdr:rowOff>
    </xdr:to>
    <xdr:sp macro="" textlink="">
      <xdr:nvSpPr>
        <xdr:cNvPr id="88" name="楕円 87"/>
        <xdr:cNvSpPr/>
      </xdr:nvSpPr>
      <xdr:spPr>
        <a:xfrm>
          <a:off x="40640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55897</xdr:rowOff>
    </xdr:from>
    <xdr:ext cx="736600" cy="259045"/>
    <xdr:sp macro="" textlink="">
      <xdr:nvSpPr>
        <xdr:cNvPr id="89" name="テキスト ボックス 88"/>
        <xdr:cNvSpPr txBox="1"/>
      </xdr:nvSpPr>
      <xdr:spPr>
        <a:xfrm>
          <a:off x="3733800" y="7599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116840</xdr:rowOff>
    </xdr:from>
    <xdr:to>
      <xdr:col>15</xdr:col>
      <xdr:colOff>133350</xdr:colOff>
      <xdr:row>44</xdr:row>
      <xdr:rowOff>46990</xdr:rowOff>
    </xdr:to>
    <xdr:sp macro="" textlink="">
      <xdr:nvSpPr>
        <xdr:cNvPr id="90" name="楕円 89"/>
        <xdr:cNvSpPr/>
      </xdr:nvSpPr>
      <xdr:spPr>
        <a:xfrm>
          <a:off x="3175000" y="748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31767</xdr:rowOff>
    </xdr:from>
    <xdr:ext cx="762000" cy="259045"/>
    <xdr:sp macro="" textlink="">
      <xdr:nvSpPr>
        <xdr:cNvPr id="91" name="テキスト ボックス 90"/>
        <xdr:cNvSpPr txBox="1"/>
      </xdr:nvSpPr>
      <xdr:spPr>
        <a:xfrm>
          <a:off x="2844800" y="7575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116840</xdr:rowOff>
    </xdr:from>
    <xdr:to>
      <xdr:col>11</xdr:col>
      <xdr:colOff>82550</xdr:colOff>
      <xdr:row>44</xdr:row>
      <xdr:rowOff>46990</xdr:rowOff>
    </xdr:to>
    <xdr:sp macro="" textlink="">
      <xdr:nvSpPr>
        <xdr:cNvPr id="92" name="楕円 91"/>
        <xdr:cNvSpPr/>
      </xdr:nvSpPr>
      <xdr:spPr>
        <a:xfrm>
          <a:off x="2286000" y="748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31767</xdr:rowOff>
    </xdr:from>
    <xdr:ext cx="762000" cy="259045"/>
    <xdr:sp macro="" textlink="">
      <xdr:nvSpPr>
        <xdr:cNvPr id="93" name="テキスト ボックス 92"/>
        <xdr:cNvSpPr txBox="1"/>
      </xdr:nvSpPr>
      <xdr:spPr>
        <a:xfrm>
          <a:off x="1955800" y="7575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116840</xdr:rowOff>
    </xdr:from>
    <xdr:to>
      <xdr:col>7</xdr:col>
      <xdr:colOff>31750</xdr:colOff>
      <xdr:row>44</xdr:row>
      <xdr:rowOff>46990</xdr:rowOff>
    </xdr:to>
    <xdr:sp macro="" textlink="">
      <xdr:nvSpPr>
        <xdr:cNvPr id="94" name="楕円 93"/>
        <xdr:cNvSpPr/>
      </xdr:nvSpPr>
      <xdr:spPr>
        <a:xfrm>
          <a:off x="1397000" y="748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31767</xdr:rowOff>
    </xdr:from>
    <xdr:ext cx="762000" cy="259045"/>
    <xdr:sp macro="" textlink="">
      <xdr:nvSpPr>
        <xdr:cNvPr id="95" name="テキスト ボックス 94"/>
        <xdr:cNvSpPr txBox="1"/>
      </xdr:nvSpPr>
      <xdr:spPr>
        <a:xfrm>
          <a:off x="1066800" y="7575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財政健全化計画の終了に伴い給与等の独自削減を廃止したことを主な要因として、平成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年度以降</a:t>
          </a:r>
          <a:r>
            <a:rPr kumimoji="1" lang="en-US" altLang="ja-JP" sz="1100">
              <a:solidFill>
                <a:schemeClr val="dk1"/>
              </a:solidFill>
              <a:effectLst/>
              <a:latin typeface="+mn-lt"/>
              <a:ea typeface="+mn-ea"/>
              <a:cs typeface="+mn-cs"/>
            </a:rPr>
            <a:t>100</a:t>
          </a:r>
          <a:r>
            <a:rPr kumimoji="1" lang="ja-JP" altLang="ja-JP" sz="1100">
              <a:solidFill>
                <a:schemeClr val="dk1"/>
              </a:solidFill>
              <a:effectLst/>
              <a:latin typeface="+mn-lt"/>
              <a:ea typeface="+mn-ea"/>
              <a:cs typeface="+mn-cs"/>
            </a:rPr>
            <a:t>％を超えており、数値は徐々に改善されているものの、依然として極めて硬直化した財政構造となっている。</a:t>
          </a:r>
          <a:endParaRPr lang="ja-JP" altLang="ja-JP" sz="1400">
            <a:effectLst/>
          </a:endParaRPr>
        </a:p>
        <a:p>
          <a:r>
            <a:rPr kumimoji="1" lang="ja-JP" altLang="ja-JP" sz="1100">
              <a:solidFill>
                <a:schemeClr val="dk1"/>
              </a:solidFill>
              <a:effectLst/>
              <a:latin typeface="+mn-lt"/>
              <a:ea typeface="+mn-ea"/>
              <a:cs typeface="+mn-cs"/>
            </a:rPr>
            <a:t>　今後、弾力的な財政運営に転換していくためには、第</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期美唄市総合計画</a:t>
          </a:r>
          <a:r>
            <a:rPr kumimoji="1" lang="ja-JP" altLang="en-US" sz="1100">
              <a:solidFill>
                <a:schemeClr val="dk1"/>
              </a:solidFill>
              <a:effectLst/>
              <a:latin typeface="+mn-lt"/>
              <a:ea typeface="+mn-ea"/>
              <a:cs typeface="+mn-cs"/>
            </a:rPr>
            <a:t>後期</a:t>
          </a:r>
          <a:r>
            <a:rPr kumimoji="1" lang="ja-JP" altLang="ja-JP" sz="1100">
              <a:solidFill>
                <a:schemeClr val="dk1"/>
              </a:solidFill>
              <a:effectLst/>
              <a:latin typeface="+mn-lt"/>
              <a:ea typeface="+mn-ea"/>
              <a:cs typeface="+mn-cs"/>
            </a:rPr>
            <a:t>基本計画と整合性を図りつつ、適正な定員管理や新規整備に係る普通建設事業の抑制により、人件費や公債費などの経常経費の縮減に努める必要がある。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09" name="テキスト ボックス 108"/>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126093</xdr:rowOff>
    </xdr:from>
    <xdr:to>
      <xdr:col>23</xdr:col>
      <xdr:colOff>133350</xdr:colOff>
      <xdr:row>67</xdr:row>
      <xdr:rowOff>17962</xdr:rowOff>
    </xdr:to>
    <xdr:cxnSp macro="">
      <xdr:nvCxnSpPr>
        <xdr:cNvPr id="127" name="直線コネクタ 126"/>
        <xdr:cNvCxnSpPr/>
      </xdr:nvCxnSpPr>
      <xdr:spPr>
        <a:xfrm flipV="1">
          <a:off x="4953000" y="9898743"/>
          <a:ext cx="0" cy="16063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161489</xdr:rowOff>
    </xdr:from>
    <xdr:ext cx="762000" cy="259045"/>
    <xdr:sp macro="" textlink="">
      <xdr:nvSpPr>
        <xdr:cNvPr id="128" name="財政構造の弾力性最小値テキスト"/>
        <xdr:cNvSpPr txBox="1"/>
      </xdr:nvSpPr>
      <xdr:spPr>
        <a:xfrm>
          <a:off x="5041900" y="1147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17962</xdr:rowOff>
    </xdr:from>
    <xdr:to>
      <xdr:col>24</xdr:col>
      <xdr:colOff>12700</xdr:colOff>
      <xdr:row>67</xdr:row>
      <xdr:rowOff>17962</xdr:rowOff>
    </xdr:to>
    <xdr:cxnSp macro="">
      <xdr:nvCxnSpPr>
        <xdr:cNvPr id="129" name="直線コネクタ 128"/>
        <xdr:cNvCxnSpPr/>
      </xdr:nvCxnSpPr>
      <xdr:spPr>
        <a:xfrm>
          <a:off x="4864100" y="11505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41020</xdr:rowOff>
    </xdr:from>
    <xdr:ext cx="762000" cy="259045"/>
    <xdr:sp macro="" textlink="">
      <xdr:nvSpPr>
        <xdr:cNvPr id="130" name="財政構造の弾力性最大値テキスト"/>
        <xdr:cNvSpPr txBox="1"/>
      </xdr:nvSpPr>
      <xdr:spPr>
        <a:xfrm>
          <a:off x="5041900" y="964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126093</xdr:rowOff>
    </xdr:from>
    <xdr:to>
      <xdr:col>24</xdr:col>
      <xdr:colOff>12700</xdr:colOff>
      <xdr:row>57</xdr:row>
      <xdr:rowOff>126093</xdr:rowOff>
    </xdr:to>
    <xdr:cxnSp macro="">
      <xdr:nvCxnSpPr>
        <xdr:cNvPr id="131" name="直線コネクタ 130"/>
        <xdr:cNvCxnSpPr/>
      </xdr:nvCxnSpPr>
      <xdr:spPr>
        <a:xfrm>
          <a:off x="4864100" y="989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77107</xdr:rowOff>
    </xdr:from>
    <xdr:to>
      <xdr:col>23</xdr:col>
      <xdr:colOff>133350</xdr:colOff>
      <xdr:row>60</xdr:row>
      <xdr:rowOff>156391</xdr:rowOff>
    </xdr:to>
    <xdr:cxnSp macro="">
      <xdr:nvCxnSpPr>
        <xdr:cNvPr id="132" name="直線コネクタ 131"/>
        <xdr:cNvCxnSpPr/>
      </xdr:nvCxnSpPr>
      <xdr:spPr>
        <a:xfrm flipV="1">
          <a:off x="4114800" y="10364107"/>
          <a:ext cx="838200" cy="79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25961</xdr:rowOff>
    </xdr:from>
    <xdr:ext cx="762000" cy="259045"/>
    <xdr:sp macro="" textlink="">
      <xdr:nvSpPr>
        <xdr:cNvPr id="133" name="財政構造の弾力性平均値テキスト"/>
        <xdr:cNvSpPr txBox="1"/>
      </xdr:nvSpPr>
      <xdr:spPr>
        <a:xfrm>
          <a:off x="5041900" y="103129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53884</xdr:rowOff>
    </xdr:from>
    <xdr:to>
      <xdr:col>23</xdr:col>
      <xdr:colOff>184150</xdr:colOff>
      <xdr:row>60</xdr:row>
      <xdr:rowOff>155484</xdr:rowOff>
    </xdr:to>
    <xdr:sp macro="" textlink="">
      <xdr:nvSpPr>
        <xdr:cNvPr id="134" name="フローチャート: 判断 133"/>
        <xdr:cNvSpPr/>
      </xdr:nvSpPr>
      <xdr:spPr>
        <a:xfrm>
          <a:off x="4902200" y="1034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101237</xdr:rowOff>
    </xdr:from>
    <xdr:to>
      <xdr:col>19</xdr:col>
      <xdr:colOff>133350</xdr:colOff>
      <xdr:row>60</xdr:row>
      <xdr:rowOff>156391</xdr:rowOff>
    </xdr:to>
    <xdr:cxnSp macro="">
      <xdr:nvCxnSpPr>
        <xdr:cNvPr id="135" name="直線コネクタ 134"/>
        <xdr:cNvCxnSpPr/>
      </xdr:nvCxnSpPr>
      <xdr:spPr>
        <a:xfrm>
          <a:off x="3225800" y="10388237"/>
          <a:ext cx="889000" cy="5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43543</xdr:rowOff>
    </xdr:from>
    <xdr:to>
      <xdr:col>19</xdr:col>
      <xdr:colOff>184150</xdr:colOff>
      <xdr:row>60</xdr:row>
      <xdr:rowOff>145143</xdr:rowOff>
    </xdr:to>
    <xdr:sp macro="" textlink="">
      <xdr:nvSpPr>
        <xdr:cNvPr id="136" name="フローチャート: 判断 135"/>
        <xdr:cNvSpPr/>
      </xdr:nvSpPr>
      <xdr:spPr>
        <a:xfrm>
          <a:off x="4064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155320</xdr:rowOff>
    </xdr:from>
    <xdr:ext cx="736600" cy="259045"/>
    <xdr:sp macro="" textlink="">
      <xdr:nvSpPr>
        <xdr:cNvPr id="137" name="テキスト ボックス 136"/>
        <xdr:cNvSpPr txBox="1"/>
      </xdr:nvSpPr>
      <xdr:spPr>
        <a:xfrm>
          <a:off x="3733800" y="10099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101237</xdr:rowOff>
    </xdr:from>
    <xdr:to>
      <xdr:col>15</xdr:col>
      <xdr:colOff>82550</xdr:colOff>
      <xdr:row>61</xdr:row>
      <xdr:rowOff>26307</xdr:rowOff>
    </xdr:to>
    <xdr:cxnSp macro="">
      <xdr:nvCxnSpPr>
        <xdr:cNvPr id="138" name="直線コネクタ 137"/>
        <xdr:cNvCxnSpPr/>
      </xdr:nvCxnSpPr>
      <xdr:spPr>
        <a:xfrm flipV="1">
          <a:off x="2336800" y="10388237"/>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19413</xdr:rowOff>
    </xdr:from>
    <xdr:to>
      <xdr:col>15</xdr:col>
      <xdr:colOff>133350</xdr:colOff>
      <xdr:row>60</xdr:row>
      <xdr:rowOff>121013</xdr:rowOff>
    </xdr:to>
    <xdr:sp macro="" textlink="">
      <xdr:nvSpPr>
        <xdr:cNvPr id="139" name="フローチャート: 判断 138"/>
        <xdr:cNvSpPr/>
      </xdr:nvSpPr>
      <xdr:spPr>
        <a:xfrm>
          <a:off x="3175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131190</xdr:rowOff>
    </xdr:from>
    <xdr:ext cx="762000" cy="259045"/>
    <xdr:sp macro="" textlink="">
      <xdr:nvSpPr>
        <xdr:cNvPr id="140" name="テキスト ボックス 139"/>
        <xdr:cNvSpPr txBox="1"/>
      </xdr:nvSpPr>
      <xdr:spPr>
        <a:xfrm>
          <a:off x="2844800" y="10075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26307</xdr:rowOff>
    </xdr:from>
    <xdr:to>
      <xdr:col>11</xdr:col>
      <xdr:colOff>31750</xdr:colOff>
      <xdr:row>61</xdr:row>
      <xdr:rowOff>160746</xdr:rowOff>
    </xdr:to>
    <xdr:cxnSp macro="">
      <xdr:nvCxnSpPr>
        <xdr:cNvPr id="141" name="直線コネクタ 140"/>
        <xdr:cNvCxnSpPr/>
      </xdr:nvCxnSpPr>
      <xdr:spPr>
        <a:xfrm flipV="1">
          <a:off x="1447800" y="10484757"/>
          <a:ext cx="889000" cy="134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59872</xdr:rowOff>
    </xdr:from>
    <xdr:to>
      <xdr:col>11</xdr:col>
      <xdr:colOff>82550</xdr:colOff>
      <xdr:row>59</xdr:row>
      <xdr:rowOff>161472</xdr:rowOff>
    </xdr:to>
    <xdr:sp macro="" textlink="">
      <xdr:nvSpPr>
        <xdr:cNvPr id="142" name="フローチャート: 判断 141"/>
        <xdr:cNvSpPr/>
      </xdr:nvSpPr>
      <xdr:spPr>
        <a:xfrm>
          <a:off x="2286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199</xdr:rowOff>
    </xdr:from>
    <xdr:ext cx="762000" cy="259045"/>
    <xdr:sp macro="" textlink="">
      <xdr:nvSpPr>
        <xdr:cNvPr id="143" name="テキスト ボックス 142"/>
        <xdr:cNvSpPr txBox="1"/>
      </xdr:nvSpPr>
      <xdr:spPr>
        <a:xfrm>
          <a:off x="1955800" y="994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26307</xdr:rowOff>
    </xdr:from>
    <xdr:to>
      <xdr:col>7</xdr:col>
      <xdr:colOff>31750</xdr:colOff>
      <xdr:row>60</xdr:row>
      <xdr:rowOff>127907</xdr:rowOff>
    </xdr:to>
    <xdr:sp macro="" textlink="">
      <xdr:nvSpPr>
        <xdr:cNvPr id="144" name="フローチャート: 判断 143"/>
        <xdr:cNvSpPr/>
      </xdr:nvSpPr>
      <xdr:spPr>
        <a:xfrm>
          <a:off x="1397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138084</xdr:rowOff>
    </xdr:from>
    <xdr:ext cx="762000" cy="259045"/>
    <xdr:sp macro="" textlink="">
      <xdr:nvSpPr>
        <xdr:cNvPr id="145" name="テキスト ボックス 144"/>
        <xdr:cNvSpPr txBox="1"/>
      </xdr:nvSpPr>
      <xdr:spPr>
        <a:xfrm>
          <a:off x="1066800" y="1008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26307</xdr:rowOff>
    </xdr:from>
    <xdr:to>
      <xdr:col>23</xdr:col>
      <xdr:colOff>184150</xdr:colOff>
      <xdr:row>60</xdr:row>
      <xdr:rowOff>127907</xdr:rowOff>
    </xdr:to>
    <xdr:sp macro="" textlink="">
      <xdr:nvSpPr>
        <xdr:cNvPr id="151" name="楕円 150"/>
        <xdr:cNvSpPr/>
      </xdr:nvSpPr>
      <xdr:spPr>
        <a:xfrm>
          <a:off x="4902200" y="1031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42834</xdr:rowOff>
    </xdr:from>
    <xdr:ext cx="762000" cy="259045"/>
    <xdr:sp macro="" textlink="">
      <xdr:nvSpPr>
        <xdr:cNvPr id="152" name="財政構造の弾力性該当値テキスト"/>
        <xdr:cNvSpPr txBox="1"/>
      </xdr:nvSpPr>
      <xdr:spPr>
        <a:xfrm>
          <a:off x="5041900" y="10158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105591</xdr:rowOff>
    </xdr:from>
    <xdr:to>
      <xdr:col>19</xdr:col>
      <xdr:colOff>184150</xdr:colOff>
      <xdr:row>61</xdr:row>
      <xdr:rowOff>35741</xdr:rowOff>
    </xdr:to>
    <xdr:sp macro="" textlink="">
      <xdr:nvSpPr>
        <xdr:cNvPr id="153" name="楕円 152"/>
        <xdr:cNvSpPr/>
      </xdr:nvSpPr>
      <xdr:spPr>
        <a:xfrm>
          <a:off x="4064000" y="10392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20518</xdr:rowOff>
    </xdr:from>
    <xdr:ext cx="736600" cy="259045"/>
    <xdr:sp macro="" textlink="">
      <xdr:nvSpPr>
        <xdr:cNvPr id="154" name="テキスト ボックス 153"/>
        <xdr:cNvSpPr txBox="1"/>
      </xdr:nvSpPr>
      <xdr:spPr>
        <a:xfrm>
          <a:off x="3733800" y="104789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50437</xdr:rowOff>
    </xdr:from>
    <xdr:to>
      <xdr:col>15</xdr:col>
      <xdr:colOff>133350</xdr:colOff>
      <xdr:row>60</xdr:row>
      <xdr:rowOff>152037</xdr:rowOff>
    </xdr:to>
    <xdr:sp macro="" textlink="">
      <xdr:nvSpPr>
        <xdr:cNvPr id="155" name="楕円 154"/>
        <xdr:cNvSpPr/>
      </xdr:nvSpPr>
      <xdr:spPr>
        <a:xfrm>
          <a:off x="3175000" y="1033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136814</xdr:rowOff>
    </xdr:from>
    <xdr:ext cx="762000" cy="259045"/>
    <xdr:sp macro="" textlink="">
      <xdr:nvSpPr>
        <xdr:cNvPr id="156" name="テキスト ボックス 155"/>
        <xdr:cNvSpPr txBox="1"/>
      </xdr:nvSpPr>
      <xdr:spPr>
        <a:xfrm>
          <a:off x="2844800" y="10423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146957</xdr:rowOff>
    </xdr:from>
    <xdr:to>
      <xdr:col>11</xdr:col>
      <xdr:colOff>82550</xdr:colOff>
      <xdr:row>61</xdr:row>
      <xdr:rowOff>77107</xdr:rowOff>
    </xdr:to>
    <xdr:sp macro="" textlink="">
      <xdr:nvSpPr>
        <xdr:cNvPr id="157" name="楕円 156"/>
        <xdr:cNvSpPr/>
      </xdr:nvSpPr>
      <xdr:spPr>
        <a:xfrm>
          <a:off x="2286000" y="1043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61884</xdr:rowOff>
    </xdr:from>
    <xdr:ext cx="762000" cy="259045"/>
    <xdr:sp macro="" textlink="">
      <xdr:nvSpPr>
        <xdr:cNvPr id="158" name="テキスト ボックス 157"/>
        <xdr:cNvSpPr txBox="1"/>
      </xdr:nvSpPr>
      <xdr:spPr>
        <a:xfrm>
          <a:off x="1955800" y="1052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109946</xdr:rowOff>
    </xdr:from>
    <xdr:to>
      <xdr:col>7</xdr:col>
      <xdr:colOff>31750</xdr:colOff>
      <xdr:row>62</xdr:row>
      <xdr:rowOff>40096</xdr:rowOff>
    </xdr:to>
    <xdr:sp macro="" textlink="">
      <xdr:nvSpPr>
        <xdr:cNvPr id="159" name="楕円 158"/>
        <xdr:cNvSpPr/>
      </xdr:nvSpPr>
      <xdr:spPr>
        <a:xfrm>
          <a:off x="1397000" y="10568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24873</xdr:rowOff>
    </xdr:from>
    <xdr:ext cx="762000" cy="259045"/>
    <xdr:sp macro="" textlink="">
      <xdr:nvSpPr>
        <xdr:cNvPr id="160" name="テキスト ボックス 159"/>
        <xdr:cNvSpPr txBox="1"/>
      </xdr:nvSpPr>
      <xdr:spPr>
        <a:xfrm>
          <a:off x="1066800" y="10654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[361,242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人件費・物件費・維持補修費は人口減の影響を含め、いずれも類似団体平均を上回っているため、今後は各経費とも第</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期美唄市総合計画</a:t>
          </a:r>
          <a:r>
            <a:rPr kumimoji="1" lang="ja-JP" altLang="en-US" sz="1100">
              <a:solidFill>
                <a:schemeClr val="dk1"/>
              </a:solidFill>
              <a:effectLst/>
              <a:latin typeface="+mn-lt"/>
              <a:ea typeface="+mn-ea"/>
              <a:cs typeface="+mn-cs"/>
            </a:rPr>
            <a:t>後期</a:t>
          </a:r>
          <a:r>
            <a:rPr kumimoji="1" lang="ja-JP" altLang="ja-JP" sz="1100">
              <a:solidFill>
                <a:schemeClr val="dk1"/>
              </a:solidFill>
              <a:effectLst/>
              <a:latin typeface="+mn-lt"/>
              <a:ea typeface="+mn-ea"/>
              <a:cs typeface="+mn-cs"/>
            </a:rPr>
            <a:t>基本計画や定員適正化計画等に基づき経費の削減を図る。</a:t>
          </a:r>
          <a:endParaRPr lang="ja-JP" altLang="ja-JP" sz="1400">
            <a:effectLst/>
          </a:endParaRPr>
        </a:p>
        <a:p>
          <a:r>
            <a:rPr kumimoji="1" lang="ja-JP" altLang="ja-JP" sz="1100">
              <a:solidFill>
                <a:schemeClr val="dk1"/>
              </a:solidFill>
              <a:effectLst/>
              <a:latin typeface="+mn-lt"/>
              <a:ea typeface="+mn-ea"/>
              <a:cs typeface="+mn-cs"/>
            </a:rPr>
            <a:t>　なお、維持補修費については多額の除排雪経費を要することが類似団体平均を上回る主な要因である。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24236</xdr:rowOff>
    </xdr:from>
    <xdr:to>
      <xdr:col>23</xdr:col>
      <xdr:colOff>133350</xdr:colOff>
      <xdr:row>88</xdr:row>
      <xdr:rowOff>68480</xdr:rowOff>
    </xdr:to>
    <xdr:cxnSp macro="">
      <xdr:nvCxnSpPr>
        <xdr:cNvPr id="187" name="直線コネクタ 186"/>
        <xdr:cNvCxnSpPr/>
      </xdr:nvCxnSpPr>
      <xdr:spPr>
        <a:xfrm flipV="1">
          <a:off x="4953000" y="13911686"/>
          <a:ext cx="0" cy="1244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40557</xdr:rowOff>
    </xdr:from>
    <xdr:ext cx="762000" cy="259045"/>
    <xdr:sp macro="" textlink="">
      <xdr:nvSpPr>
        <xdr:cNvPr id="188" name="人件費・物件費等の状況最小値テキスト"/>
        <xdr:cNvSpPr txBox="1"/>
      </xdr:nvSpPr>
      <xdr:spPr>
        <a:xfrm>
          <a:off x="5041900" y="1512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5,283,793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68480</xdr:rowOff>
    </xdr:from>
    <xdr:to>
      <xdr:col>24</xdr:col>
      <xdr:colOff>12700</xdr:colOff>
      <xdr:row>88</xdr:row>
      <xdr:rowOff>68480</xdr:rowOff>
    </xdr:to>
    <xdr:cxnSp macro="">
      <xdr:nvCxnSpPr>
        <xdr:cNvPr id="189" name="直線コネクタ 188"/>
        <xdr:cNvCxnSpPr/>
      </xdr:nvCxnSpPr>
      <xdr:spPr>
        <a:xfrm>
          <a:off x="4864100" y="15156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110613</xdr:rowOff>
    </xdr:from>
    <xdr:ext cx="762000" cy="259045"/>
    <xdr:sp macro="" textlink="">
      <xdr:nvSpPr>
        <xdr:cNvPr id="190" name="人件費・物件費等の状況最大値テキスト"/>
        <xdr:cNvSpPr txBox="1"/>
      </xdr:nvSpPr>
      <xdr:spPr>
        <a:xfrm>
          <a:off x="5041900" y="13655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24236</xdr:rowOff>
    </xdr:from>
    <xdr:to>
      <xdr:col>24</xdr:col>
      <xdr:colOff>12700</xdr:colOff>
      <xdr:row>81</xdr:row>
      <xdr:rowOff>24236</xdr:rowOff>
    </xdr:to>
    <xdr:cxnSp macro="">
      <xdr:nvCxnSpPr>
        <xdr:cNvPr id="191" name="直線コネクタ 190"/>
        <xdr:cNvCxnSpPr/>
      </xdr:nvCxnSpPr>
      <xdr:spPr>
        <a:xfrm>
          <a:off x="4864100" y="1391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80818</xdr:rowOff>
    </xdr:from>
    <xdr:to>
      <xdr:col>23</xdr:col>
      <xdr:colOff>133350</xdr:colOff>
      <xdr:row>81</xdr:row>
      <xdr:rowOff>82828</xdr:rowOff>
    </xdr:to>
    <xdr:cxnSp macro="">
      <xdr:nvCxnSpPr>
        <xdr:cNvPr id="192" name="直線コネクタ 191"/>
        <xdr:cNvCxnSpPr/>
      </xdr:nvCxnSpPr>
      <xdr:spPr>
        <a:xfrm flipV="1">
          <a:off x="4114800" y="13968268"/>
          <a:ext cx="838200" cy="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53462</xdr:rowOff>
    </xdr:from>
    <xdr:ext cx="762000" cy="259045"/>
    <xdr:sp macro="" textlink="">
      <xdr:nvSpPr>
        <xdr:cNvPr id="193" name="人件費・物件費等の状況平均値テキスト"/>
        <xdr:cNvSpPr txBox="1"/>
      </xdr:nvSpPr>
      <xdr:spPr>
        <a:xfrm>
          <a:off x="5041900" y="13769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170813</xdr:rowOff>
    </xdr:from>
    <xdr:to>
      <xdr:col>23</xdr:col>
      <xdr:colOff>184150</xdr:colOff>
      <xdr:row>81</xdr:row>
      <xdr:rowOff>100963</xdr:rowOff>
    </xdr:to>
    <xdr:sp macro="" textlink="">
      <xdr:nvSpPr>
        <xdr:cNvPr id="194" name="フローチャート: 判断 193"/>
        <xdr:cNvSpPr/>
      </xdr:nvSpPr>
      <xdr:spPr>
        <a:xfrm>
          <a:off x="4902200" y="138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75270</xdr:rowOff>
    </xdr:from>
    <xdr:to>
      <xdr:col>19</xdr:col>
      <xdr:colOff>133350</xdr:colOff>
      <xdr:row>81</xdr:row>
      <xdr:rowOff>82828</xdr:rowOff>
    </xdr:to>
    <xdr:cxnSp macro="">
      <xdr:nvCxnSpPr>
        <xdr:cNvPr id="195" name="直線コネクタ 194"/>
        <xdr:cNvCxnSpPr/>
      </xdr:nvCxnSpPr>
      <xdr:spPr>
        <a:xfrm>
          <a:off x="3225800" y="13962720"/>
          <a:ext cx="889000" cy="7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166974</xdr:rowOff>
    </xdr:from>
    <xdr:to>
      <xdr:col>19</xdr:col>
      <xdr:colOff>184150</xdr:colOff>
      <xdr:row>81</xdr:row>
      <xdr:rowOff>97124</xdr:rowOff>
    </xdr:to>
    <xdr:sp macro="" textlink="">
      <xdr:nvSpPr>
        <xdr:cNvPr id="196" name="フローチャート: 判断 195"/>
        <xdr:cNvSpPr/>
      </xdr:nvSpPr>
      <xdr:spPr>
        <a:xfrm>
          <a:off x="4064000" y="1388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107301</xdr:rowOff>
    </xdr:from>
    <xdr:ext cx="736600" cy="259045"/>
    <xdr:sp macro="" textlink="">
      <xdr:nvSpPr>
        <xdr:cNvPr id="197" name="テキスト ボックス 196"/>
        <xdr:cNvSpPr txBox="1"/>
      </xdr:nvSpPr>
      <xdr:spPr>
        <a:xfrm>
          <a:off x="3733800" y="136518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65926</xdr:rowOff>
    </xdr:from>
    <xdr:to>
      <xdr:col>15</xdr:col>
      <xdr:colOff>82550</xdr:colOff>
      <xdr:row>81</xdr:row>
      <xdr:rowOff>75270</xdr:rowOff>
    </xdr:to>
    <xdr:cxnSp macro="">
      <xdr:nvCxnSpPr>
        <xdr:cNvPr id="198" name="直線コネクタ 197"/>
        <xdr:cNvCxnSpPr/>
      </xdr:nvCxnSpPr>
      <xdr:spPr>
        <a:xfrm>
          <a:off x="2336800" y="13953376"/>
          <a:ext cx="889000" cy="9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165796</xdr:rowOff>
    </xdr:from>
    <xdr:to>
      <xdr:col>15</xdr:col>
      <xdr:colOff>133350</xdr:colOff>
      <xdr:row>81</xdr:row>
      <xdr:rowOff>95946</xdr:rowOff>
    </xdr:to>
    <xdr:sp macro="" textlink="">
      <xdr:nvSpPr>
        <xdr:cNvPr id="199" name="フローチャート: 判断 198"/>
        <xdr:cNvSpPr/>
      </xdr:nvSpPr>
      <xdr:spPr>
        <a:xfrm>
          <a:off x="3175000" y="1388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106123</xdr:rowOff>
    </xdr:from>
    <xdr:ext cx="762000" cy="259045"/>
    <xdr:sp macro="" textlink="">
      <xdr:nvSpPr>
        <xdr:cNvPr id="200" name="テキスト ボックス 199"/>
        <xdr:cNvSpPr txBox="1"/>
      </xdr:nvSpPr>
      <xdr:spPr>
        <a:xfrm>
          <a:off x="2844800" y="13650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64560</xdr:rowOff>
    </xdr:from>
    <xdr:to>
      <xdr:col>11</xdr:col>
      <xdr:colOff>31750</xdr:colOff>
      <xdr:row>81</xdr:row>
      <xdr:rowOff>65926</xdr:rowOff>
    </xdr:to>
    <xdr:cxnSp macro="">
      <xdr:nvCxnSpPr>
        <xdr:cNvPr id="201" name="直線コネクタ 200"/>
        <xdr:cNvCxnSpPr/>
      </xdr:nvCxnSpPr>
      <xdr:spPr>
        <a:xfrm>
          <a:off x="1447800" y="13952010"/>
          <a:ext cx="889000" cy="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164181</xdr:rowOff>
    </xdr:from>
    <xdr:to>
      <xdr:col>11</xdr:col>
      <xdr:colOff>82550</xdr:colOff>
      <xdr:row>81</xdr:row>
      <xdr:rowOff>94331</xdr:rowOff>
    </xdr:to>
    <xdr:sp macro="" textlink="">
      <xdr:nvSpPr>
        <xdr:cNvPr id="202" name="フローチャート: 判断 201"/>
        <xdr:cNvSpPr/>
      </xdr:nvSpPr>
      <xdr:spPr>
        <a:xfrm>
          <a:off x="2286000" y="1388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104508</xdr:rowOff>
    </xdr:from>
    <xdr:ext cx="762000" cy="259045"/>
    <xdr:sp macro="" textlink="">
      <xdr:nvSpPr>
        <xdr:cNvPr id="203" name="テキスト ボックス 202"/>
        <xdr:cNvSpPr txBox="1"/>
      </xdr:nvSpPr>
      <xdr:spPr>
        <a:xfrm>
          <a:off x="1955800" y="13649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161362</xdr:rowOff>
    </xdr:from>
    <xdr:to>
      <xdr:col>7</xdr:col>
      <xdr:colOff>31750</xdr:colOff>
      <xdr:row>81</xdr:row>
      <xdr:rowOff>91512</xdr:rowOff>
    </xdr:to>
    <xdr:sp macro="" textlink="">
      <xdr:nvSpPr>
        <xdr:cNvPr id="204" name="フローチャート: 判断 203"/>
        <xdr:cNvSpPr/>
      </xdr:nvSpPr>
      <xdr:spPr>
        <a:xfrm>
          <a:off x="1397000" y="1387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101689</xdr:rowOff>
    </xdr:from>
    <xdr:ext cx="762000" cy="259045"/>
    <xdr:sp macro="" textlink="">
      <xdr:nvSpPr>
        <xdr:cNvPr id="205" name="テキスト ボックス 204"/>
        <xdr:cNvSpPr txBox="1"/>
      </xdr:nvSpPr>
      <xdr:spPr>
        <a:xfrm>
          <a:off x="1066800" y="13646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30018</xdr:rowOff>
    </xdr:from>
    <xdr:to>
      <xdr:col>23</xdr:col>
      <xdr:colOff>184150</xdr:colOff>
      <xdr:row>81</xdr:row>
      <xdr:rowOff>131618</xdr:rowOff>
    </xdr:to>
    <xdr:sp macro="" textlink="">
      <xdr:nvSpPr>
        <xdr:cNvPr id="211" name="楕円 210"/>
        <xdr:cNvSpPr/>
      </xdr:nvSpPr>
      <xdr:spPr>
        <a:xfrm>
          <a:off x="4902200" y="13917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78295</xdr:rowOff>
    </xdr:from>
    <xdr:ext cx="762000" cy="259045"/>
    <xdr:sp macro="" textlink="">
      <xdr:nvSpPr>
        <xdr:cNvPr id="212" name="人件費・物件費等の状況該当値テキスト"/>
        <xdr:cNvSpPr txBox="1"/>
      </xdr:nvSpPr>
      <xdr:spPr>
        <a:xfrm>
          <a:off x="5041900" y="13965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32028</xdr:rowOff>
    </xdr:from>
    <xdr:to>
      <xdr:col>19</xdr:col>
      <xdr:colOff>184150</xdr:colOff>
      <xdr:row>81</xdr:row>
      <xdr:rowOff>133628</xdr:rowOff>
    </xdr:to>
    <xdr:sp macro="" textlink="">
      <xdr:nvSpPr>
        <xdr:cNvPr id="213" name="楕円 212"/>
        <xdr:cNvSpPr/>
      </xdr:nvSpPr>
      <xdr:spPr>
        <a:xfrm>
          <a:off x="4064000" y="13919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118405</xdr:rowOff>
    </xdr:from>
    <xdr:ext cx="736600" cy="259045"/>
    <xdr:sp macro="" textlink="">
      <xdr:nvSpPr>
        <xdr:cNvPr id="214" name="テキスト ボックス 213"/>
        <xdr:cNvSpPr txBox="1"/>
      </xdr:nvSpPr>
      <xdr:spPr>
        <a:xfrm>
          <a:off x="3733800" y="140058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24470</xdr:rowOff>
    </xdr:from>
    <xdr:to>
      <xdr:col>15</xdr:col>
      <xdr:colOff>133350</xdr:colOff>
      <xdr:row>81</xdr:row>
      <xdr:rowOff>126070</xdr:rowOff>
    </xdr:to>
    <xdr:sp macro="" textlink="">
      <xdr:nvSpPr>
        <xdr:cNvPr id="215" name="楕円 214"/>
        <xdr:cNvSpPr/>
      </xdr:nvSpPr>
      <xdr:spPr>
        <a:xfrm>
          <a:off x="3175000" y="1391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110847</xdr:rowOff>
    </xdr:from>
    <xdr:ext cx="762000" cy="259045"/>
    <xdr:sp macro="" textlink="">
      <xdr:nvSpPr>
        <xdr:cNvPr id="216" name="テキスト ボックス 215"/>
        <xdr:cNvSpPr txBox="1"/>
      </xdr:nvSpPr>
      <xdr:spPr>
        <a:xfrm>
          <a:off x="2844800" y="1399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15126</xdr:rowOff>
    </xdr:from>
    <xdr:to>
      <xdr:col>11</xdr:col>
      <xdr:colOff>82550</xdr:colOff>
      <xdr:row>81</xdr:row>
      <xdr:rowOff>116726</xdr:rowOff>
    </xdr:to>
    <xdr:sp macro="" textlink="">
      <xdr:nvSpPr>
        <xdr:cNvPr id="217" name="楕円 216"/>
        <xdr:cNvSpPr/>
      </xdr:nvSpPr>
      <xdr:spPr>
        <a:xfrm>
          <a:off x="2286000" y="13902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101503</xdr:rowOff>
    </xdr:from>
    <xdr:ext cx="762000" cy="259045"/>
    <xdr:sp macro="" textlink="">
      <xdr:nvSpPr>
        <xdr:cNvPr id="218" name="テキスト ボックス 217"/>
        <xdr:cNvSpPr txBox="1"/>
      </xdr:nvSpPr>
      <xdr:spPr>
        <a:xfrm>
          <a:off x="1955800" y="13988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13760</xdr:rowOff>
    </xdr:from>
    <xdr:to>
      <xdr:col>7</xdr:col>
      <xdr:colOff>31750</xdr:colOff>
      <xdr:row>81</xdr:row>
      <xdr:rowOff>115360</xdr:rowOff>
    </xdr:to>
    <xdr:sp macro="" textlink="">
      <xdr:nvSpPr>
        <xdr:cNvPr id="219" name="楕円 218"/>
        <xdr:cNvSpPr/>
      </xdr:nvSpPr>
      <xdr:spPr>
        <a:xfrm>
          <a:off x="1397000" y="13901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100137</xdr:rowOff>
    </xdr:from>
    <xdr:ext cx="762000" cy="259045"/>
    <xdr:sp macro="" textlink="">
      <xdr:nvSpPr>
        <xdr:cNvPr id="220" name="テキスト ボックス 219"/>
        <xdr:cNvSpPr txBox="1"/>
      </xdr:nvSpPr>
      <xdr:spPr>
        <a:xfrm>
          <a:off x="1066800" y="13987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年度より定員適正化計画に基づき、退職・採用等の状況を見極め、職員数の抑制を図ってきた。</a:t>
          </a:r>
          <a:endParaRPr lang="ja-JP" altLang="ja-JP" sz="1400">
            <a:effectLst/>
          </a:endParaRPr>
        </a:p>
        <a:p>
          <a:r>
            <a:rPr kumimoji="1" lang="ja-JP" altLang="ja-JP" sz="1100">
              <a:solidFill>
                <a:schemeClr val="dk1"/>
              </a:solidFill>
              <a:effectLst/>
              <a:latin typeface="+mn-lt"/>
              <a:ea typeface="+mn-ea"/>
              <a:cs typeface="+mn-cs"/>
            </a:rPr>
            <a:t>　今後は、第</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期美唄市総合計画</a:t>
          </a:r>
          <a:r>
            <a:rPr kumimoji="1" lang="ja-JP" altLang="en-US" sz="1100">
              <a:solidFill>
                <a:schemeClr val="dk1"/>
              </a:solidFill>
              <a:effectLst/>
              <a:latin typeface="+mn-lt"/>
              <a:ea typeface="+mn-ea"/>
              <a:cs typeface="+mn-cs"/>
            </a:rPr>
            <a:t>後</a:t>
          </a:r>
          <a:r>
            <a:rPr kumimoji="1" lang="ja-JP" altLang="ja-JP" sz="1100">
              <a:solidFill>
                <a:schemeClr val="dk1"/>
              </a:solidFill>
              <a:effectLst/>
              <a:latin typeface="+mn-lt"/>
              <a:ea typeface="+mn-ea"/>
              <a:cs typeface="+mn-cs"/>
            </a:rPr>
            <a:t>期基本計画を踏まえ、限られた行政資源である人材のより効率的・効果的な活用を図るとともに、定員管理の一層の適正化を推進する。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6" name="直線コネクタ 235"/>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7" name="テキスト ボックス 236"/>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8" name="直線コネクタ 237"/>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9" name="テキスト ボックス 238"/>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0" name="直線コネクタ 239"/>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1" name="テキスト ボックス 240"/>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2" name="直線コネクタ 241"/>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3" name="テキスト ボックス 242"/>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4" name="直線コネクタ 243"/>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5" name="テキスト ボックス 244"/>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6" name="直線コネクタ 245"/>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7" name="テキスト ボックス 246"/>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112486</xdr:rowOff>
    </xdr:from>
    <xdr:to>
      <xdr:col>81</xdr:col>
      <xdr:colOff>44450</xdr:colOff>
      <xdr:row>89</xdr:row>
      <xdr:rowOff>18143</xdr:rowOff>
    </xdr:to>
    <xdr:cxnSp macro="">
      <xdr:nvCxnSpPr>
        <xdr:cNvPr id="251" name="直線コネクタ 250"/>
        <xdr:cNvCxnSpPr/>
      </xdr:nvCxnSpPr>
      <xdr:spPr>
        <a:xfrm flipV="1">
          <a:off x="17018000" y="13657036"/>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2" name="給与水準   （国との比較）最小値テキスト"/>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3" name="直線コネクタ 252"/>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27413</xdr:rowOff>
    </xdr:from>
    <xdr:ext cx="762000" cy="259045"/>
    <xdr:sp macro="" textlink="">
      <xdr:nvSpPr>
        <xdr:cNvPr id="254" name="給与水準   （国との比較）最大値テキスト"/>
        <xdr:cNvSpPr txBox="1"/>
      </xdr:nvSpPr>
      <xdr:spPr>
        <a:xfrm>
          <a:off x="17106900" y="1340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112486</xdr:rowOff>
    </xdr:from>
    <xdr:to>
      <xdr:col>81</xdr:col>
      <xdr:colOff>133350</xdr:colOff>
      <xdr:row>79</xdr:row>
      <xdr:rowOff>112486</xdr:rowOff>
    </xdr:to>
    <xdr:cxnSp macro="">
      <xdr:nvCxnSpPr>
        <xdr:cNvPr id="255" name="直線コネクタ 254"/>
        <xdr:cNvCxnSpPr/>
      </xdr:nvCxnSpPr>
      <xdr:spPr>
        <a:xfrm>
          <a:off x="16929100" y="1365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167821</xdr:rowOff>
    </xdr:from>
    <xdr:to>
      <xdr:col>81</xdr:col>
      <xdr:colOff>44450</xdr:colOff>
      <xdr:row>85</xdr:row>
      <xdr:rowOff>66221</xdr:rowOff>
    </xdr:to>
    <xdr:cxnSp macro="">
      <xdr:nvCxnSpPr>
        <xdr:cNvPr id="256" name="直線コネクタ 255"/>
        <xdr:cNvCxnSpPr/>
      </xdr:nvCxnSpPr>
      <xdr:spPr>
        <a:xfrm flipV="1">
          <a:off x="16179800" y="14398171"/>
          <a:ext cx="8382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158948</xdr:rowOff>
    </xdr:from>
    <xdr:ext cx="762000" cy="259045"/>
    <xdr:sp macro="" textlink="">
      <xdr:nvSpPr>
        <xdr:cNvPr id="257" name="給与水準   （国との比較）平均値テキスト"/>
        <xdr:cNvSpPr txBox="1"/>
      </xdr:nvSpPr>
      <xdr:spPr>
        <a:xfrm>
          <a:off x="17106900" y="14560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58" name="フローチャート: 判断 257"/>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134257</xdr:rowOff>
    </xdr:from>
    <xdr:to>
      <xdr:col>77</xdr:col>
      <xdr:colOff>44450</xdr:colOff>
      <xdr:row>85</xdr:row>
      <xdr:rowOff>66221</xdr:rowOff>
    </xdr:to>
    <xdr:cxnSp macro="">
      <xdr:nvCxnSpPr>
        <xdr:cNvPr id="259" name="直線コネクタ 258"/>
        <xdr:cNvCxnSpPr/>
      </xdr:nvCxnSpPr>
      <xdr:spPr>
        <a:xfrm>
          <a:off x="15290800" y="14536057"/>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32657</xdr:rowOff>
    </xdr:from>
    <xdr:to>
      <xdr:col>77</xdr:col>
      <xdr:colOff>95250</xdr:colOff>
      <xdr:row>85</xdr:row>
      <xdr:rowOff>134257</xdr:rowOff>
    </xdr:to>
    <xdr:sp macro="" textlink="">
      <xdr:nvSpPr>
        <xdr:cNvPr id="260" name="フローチャート: 判断 259"/>
        <xdr:cNvSpPr/>
      </xdr:nvSpPr>
      <xdr:spPr>
        <a:xfrm>
          <a:off x="16129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119034</xdr:rowOff>
    </xdr:from>
    <xdr:ext cx="736600" cy="259045"/>
    <xdr:sp macro="" textlink="">
      <xdr:nvSpPr>
        <xdr:cNvPr id="261" name="テキスト ボックス 260"/>
        <xdr:cNvSpPr txBox="1"/>
      </xdr:nvSpPr>
      <xdr:spPr>
        <a:xfrm>
          <a:off x="15798800" y="146922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65314</xdr:rowOff>
    </xdr:from>
    <xdr:to>
      <xdr:col>72</xdr:col>
      <xdr:colOff>203200</xdr:colOff>
      <xdr:row>84</xdr:row>
      <xdr:rowOff>134257</xdr:rowOff>
    </xdr:to>
    <xdr:cxnSp macro="">
      <xdr:nvCxnSpPr>
        <xdr:cNvPr id="262" name="直線コネクタ 261"/>
        <xdr:cNvCxnSpPr/>
      </xdr:nvCxnSpPr>
      <xdr:spPr>
        <a:xfrm>
          <a:off x="14401800" y="14467114"/>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3" name="フローチャート: 判断 262"/>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136270</xdr:rowOff>
    </xdr:from>
    <xdr:ext cx="762000" cy="259045"/>
    <xdr:sp macro="" textlink="">
      <xdr:nvSpPr>
        <xdr:cNvPr id="264" name="テキスト ボックス 263"/>
        <xdr:cNvSpPr txBox="1"/>
      </xdr:nvSpPr>
      <xdr:spPr>
        <a:xfrm>
          <a:off x="14909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65314</xdr:rowOff>
    </xdr:from>
    <xdr:to>
      <xdr:col>68</xdr:col>
      <xdr:colOff>152400</xdr:colOff>
      <xdr:row>85</xdr:row>
      <xdr:rowOff>14514</xdr:rowOff>
    </xdr:to>
    <xdr:cxnSp macro="">
      <xdr:nvCxnSpPr>
        <xdr:cNvPr id="265" name="直線コネクタ 264"/>
        <xdr:cNvCxnSpPr/>
      </xdr:nvCxnSpPr>
      <xdr:spPr>
        <a:xfrm flipV="1">
          <a:off x="13512800" y="14467114"/>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6" name="フローチャート: 判断 265"/>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153506</xdr:rowOff>
    </xdr:from>
    <xdr:ext cx="762000" cy="259045"/>
    <xdr:sp macro="" textlink="">
      <xdr:nvSpPr>
        <xdr:cNvPr id="267" name="テキスト ボックス 266"/>
        <xdr:cNvSpPr txBox="1"/>
      </xdr:nvSpPr>
      <xdr:spPr>
        <a:xfrm>
          <a:off x="14020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8" name="フローチャート: 判断 267"/>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16527</xdr:rowOff>
    </xdr:from>
    <xdr:ext cx="762000" cy="259045"/>
    <xdr:sp macro="" textlink="">
      <xdr:nvSpPr>
        <xdr:cNvPr id="269" name="テキスト ボックス 268"/>
        <xdr:cNvSpPr txBox="1"/>
      </xdr:nvSpPr>
      <xdr:spPr>
        <a:xfrm>
          <a:off x="13131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117021</xdr:rowOff>
    </xdr:from>
    <xdr:to>
      <xdr:col>81</xdr:col>
      <xdr:colOff>95250</xdr:colOff>
      <xdr:row>84</xdr:row>
      <xdr:rowOff>47171</xdr:rowOff>
    </xdr:to>
    <xdr:sp macro="" textlink="">
      <xdr:nvSpPr>
        <xdr:cNvPr id="275" name="楕円 274"/>
        <xdr:cNvSpPr/>
      </xdr:nvSpPr>
      <xdr:spPr>
        <a:xfrm>
          <a:off x="16967200" y="1434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133548</xdr:rowOff>
    </xdr:from>
    <xdr:ext cx="762000" cy="259045"/>
    <xdr:sp macro="" textlink="">
      <xdr:nvSpPr>
        <xdr:cNvPr id="276" name="給与水準   （国との比較）該当値テキスト"/>
        <xdr:cNvSpPr txBox="1"/>
      </xdr:nvSpPr>
      <xdr:spPr>
        <a:xfrm>
          <a:off x="17106900" y="14192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15421</xdr:rowOff>
    </xdr:from>
    <xdr:to>
      <xdr:col>77</xdr:col>
      <xdr:colOff>95250</xdr:colOff>
      <xdr:row>85</xdr:row>
      <xdr:rowOff>117021</xdr:rowOff>
    </xdr:to>
    <xdr:sp macro="" textlink="">
      <xdr:nvSpPr>
        <xdr:cNvPr id="277" name="楕円 276"/>
        <xdr:cNvSpPr/>
      </xdr:nvSpPr>
      <xdr:spPr>
        <a:xfrm>
          <a:off x="161290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127198</xdr:rowOff>
    </xdr:from>
    <xdr:ext cx="736600" cy="259045"/>
    <xdr:sp macro="" textlink="">
      <xdr:nvSpPr>
        <xdr:cNvPr id="278" name="テキスト ボックス 277"/>
        <xdr:cNvSpPr txBox="1"/>
      </xdr:nvSpPr>
      <xdr:spPr>
        <a:xfrm>
          <a:off x="15798800" y="14357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83457</xdr:rowOff>
    </xdr:from>
    <xdr:to>
      <xdr:col>73</xdr:col>
      <xdr:colOff>44450</xdr:colOff>
      <xdr:row>85</xdr:row>
      <xdr:rowOff>13607</xdr:rowOff>
    </xdr:to>
    <xdr:sp macro="" textlink="">
      <xdr:nvSpPr>
        <xdr:cNvPr id="279" name="楕円 278"/>
        <xdr:cNvSpPr/>
      </xdr:nvSpPr>
      <xdr:spPr>
        <a:xfrm>
          <a:off x="152400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23784</xdr:rowOff>
    </xdr:from>
    <xdr:ext cx="762000" cy="259045"/>
    <xdr:sp macro="" textlink="">
      <xdr:nvSpPr>
        <xdr:cNvPr id="280" name="テキスト ボックス 279"/>
        <xdr:cNvSpPr txBox="1"/>
      </xdr:nvSpPr>
      <xdr:spPr>
        <a:xfrm>
          <a:off x="14909800" y="1425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14514</xdr:rowOff>
    </xdr:from>
    <xdr:to>
      <xdr:col>68</xdr:col>
      <xdr:colOff>203200</xdr:colOff>
      <xdr:row>84</xdr:row>
      <xdr:rowOff>116114</xdr:rowOff>
    </xdr:to>
    <xdr:sp macro="" textlink="">
      <xdr:nvSpPr>
        <xdr:cNvPr id="281" name="楕円 280"/>
        <xdr:cNvSpPr/>
      </xdr:nvSpPr>
      <xdr:spPr>
        <a:xfrm>
          <a:off x="14351000" y="1441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126291</xdr:rowOff>
    </xdr:from>
    <xdr:ext cx="762000" cy="259045"/>
    <xdr:sp macro="" textlink="">
      <xdr:nvSpPr>
        <xdr:cNvPr id="282" name="テキスト ボックス 281"/>
        <xdr:cNvSpPr txBox="1"/>
      </xdr:nvSpPr>
      <xdr:spPr>
        <a:xfrm>
          <a:off x="14020800" y="14185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135164</xdr:rowOff>
    </xdr:from>
    <xdr:to>
      <xdr:col>64</xdr:col>
      <xdr:colOff>152400</xdr:colOff>
      <xdr:row>85</xdr:row>
      <xdr:rowOff>65314</xdr:rowOff>
    </xdr:to>
    <xdr:sp macro="" textlink="">
      <xdr:nvSpPr>
        <xdr:cNvPr id="283" name="楕円 282"/>
        <xdr:cNvSpPr/>
      </xdr:nvSpPr>
      <xdr:spPr>
        <a:xfrm>
          <a:off x="13462000" y="1453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75491</xdr:rowOff>
    </xdr:from>
    <xdr:ext cx="762000" cy="259045"/>
    <xdr:sp macro="" textlink="">
      <xdr:nvSpPr>
        <xdr:cNvPr id="284" name="テキスト ボックス 283"/>
        <xdr:cNvSpPr txBox="1"/>
      </xdr:nvSpPr>
      <xdr:spPr>
        <a:xfrm>
          <a:off x="13131800" y="1430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年度より定員適正化計画に基づき、退職・採用等の状況を見極め、職員数の抑制を図ってきたが、人口の急速な減少や、事業の広域化に伴う一部事務組合に対する負担金の割合が類似団体と比較し下回っていることから、人口千人当たりの職員数は類似団体との比較において平均を上回っている。</a:t>
          </a:r>
          <a:endParaRPr lang="ja-JP" altLang="ja-JP" sz="1400">
            <a:effectLst/>
          </a:endParaRPr>
        </a:p>
        <a:p>
          <a:r>
            <a:rPr kumimoji="1" lang="ja-JP" altLang="ja-JP" sz="1100">
              <a:solidFill>
                <a:schemeClr val="dk1"/>
              </a:solidFill>
              <a:effectLst/>
              <a:latin typeface="+mn-lt"/>
              <a:ea typeface="+mn-ea"/>
              <a:cs typeface="+mn-cs"/>
            </a:rPr>
            <a:t>　今後は、第</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期美唄市総合計画</a:t>
          </a:r>
          <a:r>
            <a:rPr kumimoji="1" lang="ja-JP" altLang="en-US" sz="1100">
              <a:solidFill>
                <a:schemeClr val="dk1"/>
              </a:solidFill>
              <a:effectLst/>
              <a:latin typeface="+mn-lt"/>
              <a:ea typeface="+mn-ea"/>
              <a:cs typeface="+mn-cs"/>
            </a:rPr>
            <a:t>後期</a:t>
          </a:r>
          <a:r>
            <a:rPr kumimoji="1" lang="ja-JP" altLang="ja-JP" sz="1100">
              <a:solidFill>
                <a:schemeClr val="dk1"/>
              </a:solidFill>
              <a:effectLst/>
              <a:latin typeface="+mn-lt"/>
              <a:ea typeface="+mn-ea"/>
              <a:cs typeface="+mn-cs"/>
            </a:rPr>
            <a:t>基本計画を踏まえ、限られた行政資源である人材のより効率的・効果的な活用を図るとともに、</a:t>
          </a:r>
          <a:r>
            <a:rPr kumimoji="1" lang="en-US" altLang="ja-JP" sz="1100">
              <a:solidFill>
                <a:schemeClr val="dk1"/>
              </a:solidFill>
              <a:effectLst/>
              <a:latin typeface="+mn-lt"/>
              <a:ea typeface="+mn-ea"/>
              <a:cs typeface="+mn-cs"/>
            </a:rPr>
            <a:t>DX</a:t>
          </a:r>
          <a:r>
            <a:rPr kumimoji="1" lang="ja-JP" altLang="en-US" sz="1100">
              <a:solidFill>
                <a:schemeClr val="dk1"/>
              </a:solidFill>
              <a:effectLst/>
              <a:latin typeface="+mn-lt"/>
              <a:ea typeface="+mn-ea"/>
              <a:cs typeface="+mn-cs"/>
            </a:rPr>
            <a:t>を進めていくことで</a:t>
          </a:r>
          <a:r>
            <a:rPr kumimoji="1" lang="ja-JP" altLang="ja-JP" sz="1100">
              <a:solidFill>
                <a:schemeClr val="dk1"/>
              </a:solidFill>
              <a:effectLst/>
              <a:latin typeface="+mn-lt"/>
              <a:ea typeface="+mn-ea"/>
              <a:cs typeface="+mn-cs"/>
            </a:rPr>
            <a:t>、定員管理の一層の適正化を推進する。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166412</xdr:rowOff>
    </xdr:from>
    <xdr:to>
      <xdr:col>81</xdr:col>
      <xdr:colOff>44450</xdr:colOff>
      <xdr:row>66</xdr:row>
      <xdr:rowOff>76919</xdr:rowOff>
    </xdr:to>
    <xdr:cxnSp macro="">
      <xdr:nvCxnSpPr>
        <xdr:cNvPr id="314" name="直線コネクタ 313"/>
        <xdr:cNvCxnSpPr/>
      </xdr:nvCxnSpPr>
      <xdr:spPr>
        <a:xfrm flipV="1">
          <a:off x="17018000" y="10110512"/>
          <a:ext cx="0" cy="12821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48996</xdr:rowOff>
    </xdr:from>
    <xdr:ext cx="762000" cy="259045"/>
    <xdr:sp macro="" textlink="">
      <xdr:nvSpPr>
        <xdr:cNvPr id="315" name="定員管理の状況最小値テキスト"/>
        <xdr:cNvSpPr txBox="1"/>
      </xdr:nvSpPr>
      <xdr:spPr>
        <a:xfrm>
          <a:off x="17106900" y="11364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76919</xdr:rowOff>
    </xdr:from>
    <xdr:to>
      <xdr:col>81</xdr:col>
      <xdr:colOff>133350</xdr:colOff>
      <xdr:row>66</xdr:row>
      <xdr:rowOff>76919</xdr:rowOff>
    </xdr:to>
    <xdr:cxnSp macro="">
      <xdr:nvCxnSpPr>
        <xdr:cNvPr id="316" name="直線コネクタ 315"/>
        <xdr:cNvCxnSpPr/>
      </xdr:nvCxnSpPr>
      <xdr:spPr>
        <a:xfrm>
          <a:off x="16929100" y="1139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81339</xdr:rowOff>
    </xdr:from>
    <xdr:ext cx="762000" cy="259045"/>
    <xdr:sp macro="" textlink="">
      <xdr:nvSpPr>
        <xdr:cNvPr id="317" name="定員管理の状況最大値テキスト"/>
        <xdr:cNvSpPr txBox="1"/>
      </xdr:nvSpPr>
      <xdr:spPr>
        <a:xfrm>
          <a:off x="17106900" y="9853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166412</xdr:rowOff>
    </xdr:from>
    <xdr:to>
      <xdr:col>81</xdr:col>
      <xdr:colOff>133350</xdr:colOff>
      <xdr:row>58</xdr:row>
      <xdr:rowOff>166412</xdr:rowOff>
    </xdr:to>
    <xdr:cxnSp macro="">
      <xdr:nvCxnSpPr>
        <xdr:cNvPr id="318" name="直線コネクタ 317"/>
        <xdr:cNvCxnSpPr/>
      </xdr:nvCxnSpPr>
      <xdr:spPr>
        <a:xfrm>
          <a:off x="16929100" y="1011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111209</xdr:rowOff>
    </xdr:from>
    <xdr:to>
      <xdr:col>81</xdr:col>
      <xdr:colOff>44450</xdr:colOff>
      <xdr:row>63</xdr:row>
      <xdr:rowOff>4911</xdr:rowOff>
    </xdr:to>
    <xdr:cxnSp macro="">
      <xdr:nvCxnSpPr>
        <xdr:cNvPr id="319" name="直線コネクタ 318"/>
        <xdr:cNvCxnSpPr/>
      </xdr:nvCxnSpPr>
      <xdr:spPr>
        <a:xfrm>
          <a:off x="16179800" y="10741109"/>
          <a:ext cx="838200" cy="65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157624</xdr:rowOff>
    </xdr:from>
    <xdr:ext cx="762000" cy="259045"/>
    <xdr:sp macro="" textlink="">
      <xdr:nvSpPr>
        <xdr:cNvPr id="320" name="定員管理の状況平均値テキスト"/>
        <xdr:cNvSpPr txBox="1"/>
      </xdr:nvSpPr>
      <xdr:spPr>
        <a:xfrm>
          <a:off x="17106900" y="102731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141097</xdr:rowOff>
    </xdr:from>
    <xdr:to>
      <xdr:col>81</xdr:col>
      <xdr:colOff>95250</xdr:colOff>
      <xdr:row>61</xdr:row>
      <xdr:rowOff>71247</xdr:rowOff>
    </xdr:to>
    <xdr:sp macro="" textlink="">
      <xdr:nvSpPr>
        <xdr:cNvPr id="321" name="フローチャート: 判断 320"/>
        <xdr:cNvSpPr/>
      </xdr:nvSpPr>
      <xdr:spPr>
        <a:xfrm>
          <a:off x="16967200" y="10428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101557</xdr:rowOff>
    </xdr:from>
    <xdr:to>
      <xdr:col>77</xdr:col>
      <xdr:colOff>44450</xdr:colOff>
      <xdr:row>62</xdr:row>
      <xdr:rowOff>111209</xdr:rowOff>
    </xdr:to>
    <xdr:cxnSp macro="">
      <xdr:nvCxnSpPr>
        <xdr:cNvPr id="322" name="直線コネクタ 321"/>
        <xdr:cNvCxnSpPr/>
      </xdr:nvCxnSpPr>
      <xdr:spPr>
        <a:xfrm>
          <a:off x="15290800" y="10731457"/>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124206</xdr:rowOff>
    </xdr:from>
    <xdr:to>
      <xdr:col>77</xdr:col>
      <xdr:colOff>95250</xdr:colOff>
      <xdr:row>61</xdr:row>
      <xdr:rowOff>54356</xdr:rowOff>
    </xdr:to>
    <xdr:sp macro="" textlink="">
      <xdr:nvSpPr>
        <xdr:cNvPr id="323" name="フローチャート: 判断 322"/>
        <xdr:cNvSpPr/>
      </xdr:nvSpPr>
      <xdr:spPr>
        <a:xfrm>
          <a:off x="161290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64533</xdr:rowOff>
    </xdr:from>
    <xdr:ext cx="736600" cy="259045"/>
    <xdr:sp macro="" textlink="">
      <xdr:nvSpPr>
        <xdr:cNvPr id="324" name="テキスト ボックス 323"/>
        <xdr:cNvSpPr txBox="1"/>
      </xdr:nvSpPr>
      <xdr:spPr>
        <a:xfrm>
          <a:off x="15798800" y="101800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92710</xdr:rowOff>
    </xdr:from>
    <xdr:to>
      <xdr:col>72</xdr:col>
      <xdr:colOff>203200</xdr:colOff>
      <xdr:row>62</xdr:row>
      <xdr:rowOff>101557</xdr:rowOff>
    </xdr:to>
    <xdr:cxnSp macro="">
      <xdr:nvCxnSpPr>
        <xdr:cNvPr id="325" name="直線コネクタ 324"/>
        <xdr:cNvCxnSpPr/>
      </xdr:nvCxnSpPr>
      <xdr:spPr>
        <a:xfrm>
          <a:off x="14401800" y="10722610"/>
          <a:ext cx="889000" cy="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110532</xdr:rowOff>
    </xdr:from>
    <xdr:to>
      <xdr:col>73</xdr:col>
      <xdr:colOff>44450</xdr:colOff>
      <xdr:row>61</xdr:row>
      <xdr:rowOff>40682</xdr:rowOff>
    </xdr:to>
    <xdr:sp macro="" textlink="">
      <xdr:nvSpPr>
        <xdr:cNvPr id="326" name="フローチャート: 判断 325"/>
        <xdr:cNvSpPr/>
      </xdr:nvSpPr>
      <xdr:spPr>
        <a:xfrm>
          <a:off x="15240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50859</xdr:rowOff>
    </xdr:from>
    <xdr:ext cx="762000" cy="259045"/>
    <xdr:sp macro="" textlink="">
      <xdr:nvSpPr>
        <xdr:cNvPr id="327" name="テキスト ボックス 326"/>
        <xdr:cNvSpPr txBox="1"/>
      </xdr:nvSpPr>
      <xdr:spPr>
        <a:xfrm>
          <a:off x="14909800" y="10166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64558</xdr:rowOff>
    </xdr:from>
    <xdr:to>
      <xdr:col>68</xdr:col>
      <xdr:colOff>152400</xdr:colOff>
      <xdr:row>62</xdr:row>
      <xdr:rowOff>92710</xdr:rowOff>
    </xdr:to>
    <xdr:cxnSp macro="">
      <xdr:nvCxnSpPr>
        <xdr:cNvPr id="328" name="直線コネクタ 327"/>
        <xdr:cNvCxnSpPr/>
      </xdr:nvCxnSpPr>
      <xdr:spPr>
        <a:xfrm>
          <a:off x="13512800" y="10694458"/>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103294</xdr:rowOff>
    </xdr:from>
    <xdr:to>
      <xdr:col>68</xdr:col>
      <xdr:colOff>203200</xdr:colOff>
      <xdr:row>61</xdr:row>
      <xdr:rowOff>33444</xdr:rowOff>
    </xdr:to>
    <xdr:sp macro="" textlink="">
      <xdr:nvSpPr>
        <xdr:cNvPr id="329" name="フローチャート: 判断 328"/>
        <xdr:cNvSpPr/>
      </xdr:nvSpPr>
      <xdr:spPr>
        <a:xfrm>
          <a:off x="14351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43621</xdr:rowOff>
    </xdr:from>
    <xdr:ext cx="762000" cy="259045"/>
    <xdr:sp macro="" textlink="">
      <xdr:nvSpPr>
        <xdr:cNvPr id="330" name="テキスト ボックス 329"/>
        <xdr:cNvSpPr txBox="1"/>
      </xdr:nvSpPr>
      <xdr:spPr>
        <a:xfrm>
          <a:off x="14020800" y="1015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75946</xdr:rowOff>
    </xdr:from>
    <xdr:to>
      <xdr:col>64</xdr:col>
      <xdr:colOff>152400</xdr:colOff>
      <xdr:row>61</xdr:row>
      <xdr:rowOff>6096</xdr:rowOff>
    </xdr:to>
    <xdr:sp macro="" textlink="">
      <xdr:nvSpPr>
        <xdr:cNvPr id="331" name="フローチャート: 判断 330"/>
        <xdr:cNvSpPr/>
      </xdr:nvSpPr>
      <xdr:spPr>
        <a:xfrm>
          <a:off x="13462000" y="1036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16273</xdr:rowOff>
    </xdr:from>
    <xdr:ext cx="762000" cy="259045"/>
    <xdr:sp macro="" textlink="">
      <xdr:nvSpPr>
        <xdr:cNvPr id="332" name="テキスト ボックス 331"/>
        <xdr:cNvSpPr txBox="1"/>
      </xdr:nvSpPr>
      <xdr:spPr>
        <a:xfrm>
          <a:off x="13131800" y="10131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125561</xdr:rowOff>
    </xdr:from>
    <xdr:to>
      <xdr:col>81</xdr:col>
      <xdr:colOff>95250</xdr:colOff>
      <xdr:row>63</xdr:row>
      <xdr:rowOff>55711</xdr:rowOff>
    </xdr:to>
    <xdr:sp macro="" textlink="">
      <xdr:nvSpPr>
        <xdr:cNvPr id="338" name="楕円 337"/>
        <xdr:cNvSpPr/>
      </xdr:nvSpPr>
      <xdr:spPr>
        <a:xfrm>
          <a:off x="16967200" y="1075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97638</xdr:rowOff>
    </xdr:from>
    <xdr:ext cx="762000" cy="259045"/>
    <xdr:sp macro="" textlink="">
      <xdr:nvSpPr>
        <xdr:cNvPr id="339" name="定員管理の状況該当値テキスト"/>
        <xdr:cNvSpPr txBox="1"/>
      </xdr:nvSpPr>
      <xdr:spPr>
        <a:xfrm>
          <a:off x="17106900" y="1072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60409</xdr:rowOff>
    </xdr:from>
    <xdr:to>
      <xdr:col>77</xdr:col>
      <xdr:colOff>95250</xdr:colOff>
      <xdr:row>62</xdr:row>
      <xdr:rowOff>162009</xdr:rowOff>
    </xdr:to>
    <xdr:sp macro="" textlink="">
      <xdr:nvSpPr>
        <xdr:cNvPr id="340" name="楕円 339"/>
        <xdr:cNvSpPr/>
      </xdr:nvSpPr>
      <xdr:spPr>
        <a:xfrm>
          <a:off x="16129000" y="10690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146786</xdr:rowOff>
    </xdr:from>
    <xdr:ext cx="736600" cy="259045"/>
    <xdr:sp macro="" textlink="">
      <xdr:nvSpPr>
        <xdr:cNvPr id="341" name="テキスト ボックス 340"/>
        <xdr:cNvSpPr txBox="1"/>
      </xdr:nvSpPr>
      <xdr:spPr>
        <a:xfrm>
          <a:off x="15798800" y="107766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50757</xdr:rowOff>
    </xdr:from>
    <xdr:to>
      <xdr:col>73</xdr:col>
      <xdr:colOff>44450</xdr:colOff>
      <xdr:row>62</xdr:row>
      <xdr:rowOff>152357</xdr:rowOff>
    </xdr:to>
    <xdr:sp macro="" textlink="">
      <xdr:nvSpPr>
        <xdr:cNvPr id="342" name="楕円 341"/>
        <xdr:cNvSpPr/>
      </xdr:nvSpPr>
      <xdr:spPr>
        <a:xfrm>
          <a:off x="15240000" y="10680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137134</xdr:rowOff>
    </xdr:from>
    <xdr:ext cx="762000" cy="259045"/>
    <xdr:sp macro="" textlink="">
      <xdr:nvSpPr>
        <xdr:cNvPr id="343" name="テキスト ボックス 342"/>
        <xdr:cNvSpPr txBox="1"/>
      </xdr:nvSpPr>
      <xdr:spPr>
        <a:xfrm>
          <a:off x="14909800" y="1076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41910</xdr:rowOff>
    </xdr:from>
    <xdr:to>
      <xdr:col>68</xdr:col>
      <xdr:colOff>203200</xdr:colOff>
      <xdr:row>62</xdr:row>
      <xdr:rowOff>143510</xdr:rowOff>
    </xdr:to>
    <xdr:sp macro="" textlink="">
      <xdr:nvSpPr>
        <xdr:cNvPr id="344" name="楕円 343"/>
        <xdr:cNvSpPr/>
      </xdr:nvSpPr>
      <xdr:spPr>
        <a:xfrm>
          <a:off x="14351000" y="1067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128287</xdr:rowOff>
    </xdr:from>
    <xdr:ext cx="762000" cy="259045"/>
    <xdr:sp macro="" textlink="">
      <xdr:nvSpPr>
        <xdr:cNvPr id="345" name="テキスト ボックス 344"/>
        <xdr:cNvSpPr txBox="1"/>
      </xdr:nvSpPr>
      <xdr:spPr>
        <a:xfrm>
          <a:off x="14020800" y="1075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13758</xdr:rowOff>
    </xdr:from>
    <xdr:to>
      <xdr:col>64</xdr:col>
      <xdr:colOff>152400</xdr:colOff>
      <xdr:row>62</xdr:row>
      <xdr:rowOff>115358</xdr:rowOff>
    </xdr:to>
    <xdr:sp macro="" textlink="">
      <xdr:nvSpPr>
        <xdr:cNvPr id="346" name="楕円 345"/>
        <xdr:cNvSpPr/>
      </xdr:nvSpPr>
      <xdr:spPr>
        <a:xfrm>
          <a:off x="13462000" y="1064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100135</xdr:rowOff>
    </xdr:from>
    <xdr:ext cx="762000" cy="259045"/>
    <xdr:sp macro="" textlink="">
      <xdr:nvSpPr>
        <xdr:cNvPr id="347" name="テキスト ボックス 346"/>
        <xdr:cNvSpPr txBox="1"/>
      </xdr:nvSpPr>
      <xdr:spPr>
        <a:xfrm>
          <a:off x="13131800" y="10730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上記将来負担比率の分析同様、過去の多大な公共投資の実施により類似団体平均を上回っているが、地方債の新規発行抑制に努めたことから比率も改善し、類似団体平均に迫りつつある。</a:t>
          </a:r>
          <a:endParaRPr lang="ja-JP" altLang="ja-JP" sz="1400">
            <a:effectLst/>
          </a:endParaRPr>
        </a:p>
        <a:p>
          <a:r>
            <a:rPr kumimoji="1" lang="ja-JP" altLang="ja-JP" sz="1100">
              <a:solidFill>
                <a:schemeClr val="dk1"/>
              </a:solidFill>
              <a:effectLst/>
              <a:latin typeface="+mn-lt"/>
              <a:ea typeface="+mn-ea"/>
              <a:cs typeface="+mn-cs"/>
            </a:rPr>
            <a:t>　今後は、第</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期美唄市総合計画</a:t>
          </a:r>
          <a:r>
            <a:rPr kumimoji="1" lang="ja-JP" altLang="en-US" sz="1100">
              <a:solidFill>
                <a:schemeClr val="dk1"/>
              </a:solidFill>
              <a:effectLst/>
              <a:latin typeface="+mn-lt"/>
              <a:ea typeface="+mn-ea"/>
              <a:cs typeface="+mn-cs"/>
            </a:rPr>
            <a:t>後</a:t>
          </a:r>
          <a:r>
            <a:rPr kumimoji="1" lang="ja-JP" altLang="ja-JP" sz="1100">
              <a:solidFill>
                <a:schemeClr val="dk1"/>
              </a:solidFill>
              <a:effectLst/>
              <a:latin typeface="+mn-lt"/>
              <a:ea typeface="+mn-ea"/>
              <a:cs typeface="+mn-cs"/>
            </a:rPr>
            <a:t>期基本計画と整合性を図りながら、引き続き建設事業の重点による公債費の抑制に努める。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3" name="テキスト ボックス 372"/>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65299</xdr:rowOff>
    </xdr:from>
    <xdr:to>
      <xdr:col>81</xdr:col>
      <xdr:colOff>44450</xdr:colOff>
      <xdr:row>44</xdr:row>
      <xdr:rowOff>6244</xdr:rowOff>
    </xdr:to>
    <xdr:cxnSp macro="">
      <xdr:nvCxnSpPr>
        <xdr:cNvPr id="376" name="直線コネクタ 375"/>
        <xdr:cNvCxnSpPr/>
      </xdr:nvCxnSpPr>
      <xdr:spPr>
        <a:xfrm flipV="1">
          <a:off x="17018000" y="6066049"/>
          <a:ext cx="0" cy="14839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149771</xdr:rowOff>
    </xdr:from>
    <xdr:ext cx="762000" cy="259045"/>
    <xdr:sp macro="" textlink="">
      <xdr:nvSpPr>
        <xdr:cNvPr id="377" name="公債費負担の状況最小値テキスト"/>
        <xdr:cNvSpPr txBox="1"/>
      </xdr:nvSpPr>
      <xdr:spPr>
        <a:xfrm>
          <a:off x="17106900" y="752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6244</xdr:rowOff>
    </xdr:from>
    <xdr:to>
      <xdr:col>81</xdr:col>
      <xdr:colOff>133350</xdr:colOff>
      <xdr:row>44</xdr:row>
      <xdr:rowOff>6244</xdr:rowOff>
    </xdr:to>
    <xdr:cxnSp macro="">
      <xdr:nvCxnSpPr>
        <xdr:cNvPr id="378" name="直線コネクタ 377"/>
        <xdr:cNvCxnSpPr/>
      </xdr:nvCxnSpPr>
      <xdr:spPr>
        <a:xfrm>
          <a:off x="16929100" y="755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151676</xdr:rowOff>
    </xdr:from>
    <xdr:ext cx="762000" cy="259045"/>
    <xdr:sp macro="" textlink="">
      <xdr:nvSpPr>
        <xdr:cNvPr id="379" name="公債費負担の状況最大値テキスト"/>
        <xdr:cNvSpPr txBox="1"/>
      </xdr:nvSpPr>
      <xdr:spPr>
        <a:xfrm>
          <a:off x="17106900" y="5809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65299</xdr:rowOff>
    </xdr:from>
    <xdr:to>
      <xdr:col>81</xdr:col>
      <xdr:colOff>133350</xdr:colOff>
      <xdr:row>35</xdr:row>
      <xdr:rowOff>65299</xdr:rowOff>
    </xdr:to>
    <xdr:cxnSp macro="">
      <xdr:nvCxnSpPr>
        <xdr:cNvPr id="380" name="直線コネクタ 379"/>
        <xdr:cNvCxnSpPr/>
      </xdr:nvCxnSpPr>
      <xdr:spPr>
        <a:xfrm>
          <a:off x="16929100" y="6066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40111</xdr:rowOff>
    </xdr:from>
    <xdr:to>
      <xdr:col>81</xdr:col>
      <xdr:colOff>44450</xdr:colOff>
      <xdr:row>37</xdr:row>
      <xdr:rowOff>58208</xdr:rowOff>
    </xdr:to>
    <xdr:cxnSp macro="">
      <xdr:nvCxnSpPr>
        <xdr:cNvPr id="381" name="直線コネクタ 380"/>
        <xdr:cNvCxnSpPr/>
      </xdr:nvCxnSpPr>
      <xdr:spPr>
        <a:xfrm flipV="1">
          <a:off x="16179800" y="6383761"/>
          <a:ext cx="8382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153158</xdr:rowOff>
    </xdr:from>
    <xdr:ext cx="762000" cy="259045"/>
    <xdr:sp macro="" textlink="">
      <xdr:nvSpPr>
        <xdr:cNvPr id="382" name="公債費負担の状況平均値テキスト"/>
        <xdr:cNvSpPr txBox="1"/>
      </xdr:nvSpPr>
      <xdr:spPr>
        <a:xfrm>
          <a:off x="17106900" y="6153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383" name="フローチャート: 判断 382"/>
        <xdr:cNvSpPr/>
      </xdr:nvSpPr>
      <xdr:spPr>
        <a:xfrm>
          <a:off x="169672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58208</xdr:rowOff>
    </xdr:from>
    <xdr:to>
      <xdr:col>77</xdr:col>
      <xdr:colOff>44450</xdr:colOff>
      <xdr:row>37</xdr:row>
      <xdr:rowOff>70273</xdr:rowOff>
    </xdr:to>
    <xdr:cxnSp macro="">
      <xdr:nvCxnSpPr>
        <xdr:cNvPr id="384" name="直線コネクタ 383"/>
        <xdr:cNvCxnSpPr/>
      </xdr:nvCxnSpPr>
      <xdr:spPr>
        <a:xfrm flipV="1">
          <a:off x="15290800" y="6401858"/>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138642</xdr:rowOff>
    </xdr:from>
    <xdr:to>
      <xdr:col>77</xdr:col>
      <xdr:colOff>95250</xdr:colOff>
      <xdr:row>37</xdr:row>
      <xdr:rowOff>68792</xdr:rowOff>
    </xdr:to>
    <xdr:sp macro="" textlink="">
      <xdr:nvSpPr>
        <xdr:cNvPr id="385" name="フローチャート: 判断 384"/>
        <xdr:cNvSpPr/>
      </xdr:nvSpPr>
      <xdr:spPr>
        <a:xfrm>
          <a:off x="161290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78969</xdr:rowOff>
    </xdr:from>
    <xdr:ext cx="736600" cy="259045"/>
    <xdr:sp macro="" textlink="">
      <xdr:nvSpPr>
        <xdr:cNvPr id="386" name="テキスト ボックス 385"/>
        <xdr:cNvSpPr txBox="1"/>
      </xdr:nvSpPr>
      <xdr:spPr>
        <a:xfrm>
          <a:off x="15798800" y="60797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70273</xdr:rowOff>
    </xdr:from>
    <xdr:to>
      <xdr:col>72</xdr:col>
      <xdr:colOff>203200</xdr:colOff>
      <xdr:row>37</xdr:row>
      <xdr:rowOff>86360</xdr:rowOff>
    </xdr:to>
    <xdr:cxnSp macro="">
      <xdr:nvCxnSpPr>
        <xdr:cNvPr id="387" name="直線コネクタ 386"/>
        <xdr:cNvCxnSpPr/>
      </xdr:nvCxnSpPr>
      <xdr:spPr>
        <a:xfrm flipV="1">
          <a:off x="14401800" y="641392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88" name="フローチャート: 判断 387"/>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76958</xdr:rowOff>
    </xdr:from>
    <xdr:ext cx="762000" cy="259045"/>
    <xdr:sp macro="" textlink="">
      <xdr:nvSpPr>
        <xdr:cNvPr id="389" name="テキスト ボックス 388"/>
        <xdr:cNvSpPr txBox="1"/>
      </xdr:nvSpPr>
      <xdr:spPr>
        <a:xfrm>
          <a:off x="14909800" y="607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86360</xdr:rowOff>
    </xdr:from>
    <xdr:to>
      <xdr:col>68</xdr:col>
      <xdr:colOff>152400</xdr:colOff>
      <xdr:row>37</xdr:row>
      <xdr:rowOff>96414</xdr:rowOff>
    </xdr:to>
    <xdr:cxnSp macro="">
      <xdr:nvCxnSpPr>
        <xdr:cNvPr id="390" name="直線コネクタ 389"/>
        <xdr:cNvCxnSpPr/>
      </xdr:nvCxnSpPr>
      <xdr:spPr>
        <a:xfrm flipV="1">
          <a:off x="13512800" y="6430010"/>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136631</xdr:rowOff>
    </xdr:from>
    <xdr:to>
      <xdr:col>68</xdr:col>
      <xdr:colOff>203200</xdr:colOff>
      <xdr:row>37</xdr:row>
      <xdr:rowOff>66781</xdr:rowOff>
    </xdr:to>
    <xdr:sp macro="" textlink="">
      <xdr:nvSpPr>
        <xdr:cNvPr id="391" name="フローチャート: 判断 390"/>
        <xdr:cNvSpPr/>
      </xdr:nvSpPr>
      <xdr:spPr>
        <a:xfrm>
          <a:off x="14351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76958</xdr:rowOff>
    </xdr:from>
    <xdr:ext cx="762000" cy="259045"/>
    <xdr:sp macro="" textlink="">
      <xdr:nvSpPr>
        <xdr:cNvPr id="392" name="テキスト ボックス 391"/>
        <xdr:cNvSpPr txBox="1"/>
      </xdr:nvSpPr>
      <xdr:spPr>
        <a:xfrm>
          <a:off x="14020800" y="607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142663</xdr:rowOff>
    </xdr:from>
    <xdr:to>
      <xdr:col>64</xdr:col>
      <xdr:colOff>152400</xdr:colOff>
      <xdr:row>37</xdr:row>
      <xdr:rowOff>72813</xdr:rowOff>
    </xdr:to>
    <xdr:sp macro="" textlink="">
      <xdr:nvSpPr>
        <xdr:cNvPr id="393" name="フローチャート: 判断 392"/>
        <xdr:cNvSpPr/>
      </xdr:nvSpPr>
      <xdr:spPr>
        <a:xfrm>
          <a:off x="13462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82990</xdr:rowOff>
    </xdr:from>
    <xdr:ext cx="762000" cy="259045"/>
    <xdr:sp macro="" textlink="">
      <xdr:nvSpPr>
        <xdr:cNvPr id="394" name="テキスト ボックス 393"/>
        <xdr:cNvSpPr txBox="1"/>
      </xdr:nvSpPr>
      <xdr:spPr>
        <a:xfrm>
          <a:off x="13131800" y="608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160761</xdr:rowOff>
    </xdr:from>
    <xdr:to>
      <xdr:col>81</xdr:col>
      <xdr:colOff>95250</xdr:colOff>
      <xdr:row>37</xdr:row>
      <xdr:rowOff>90911</xdr:rowOff>
    </xdr:to>
    <xdr:sp macro="" textlink="">
      <xdr:nvSpPr>
        <xdr:cNvPr id="400" name="楕円 399"/>
        <xdr:cNvSpPr/>
      </xdr:nvSpPr>
      <xdr:spPr>
        <a:xfrm>
          <a:off x="16967200" y="633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132838</xdr:rowOff>
    </xdr:from>
    <xdr:ext cx="762000" cy="259045"/>
    <xdr:sp macro="" textlink="">
      <xdr:nvSpPr>
        <xdr:cNvPr id="401" name="公債費負担の状況該当値テキスト"/>
        <xdr:cNvSpPr txBox="1"/>
      </xdr:nvSpPr>
      <xdr:spPr>
        <a:xfrm>
          <a:off x="17106900" y="6305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7408</xdr:rowOff>
    </xdr:from>
    <xdr:to>
      <xdr:col>77</xdr:col>
      <xdr:colOff>95250</xdr:colOff>
      <xdr:row>37</xdr:row>
      <xdr:rowOff>109008</xdr:rowOff>
    </xdr:to>
    <xdr:sp macro="" textlink="">
      <xdr:nvSpPr>
        <xdr:cNvPr id="402" name="楕円 401"/>
        <xdr:cNvSpPr/>
      </xdr:nvSpPr>
      <xdr:spPr>
        <a:xfrm>
          <a:off x="16129000" y="635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93785</xdr:rowOff>
    </xdr:from>
    <xdr:ext cx="736600" cy="259045"/>
    <xdr:sp macro="" textlink="">
      <xdr:nvSpPr>
        <xdr:cNvPr id="403" name="テキスト ボックス 402"/>
        <xdr:cNvSpPr txBox="1"/>
      </xdr:nvSpPr>
      <xdr:spPr>
        <a:xfrm>
          <a:off x="15798800" y="64374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19473</xdr:rowOff>
    </xdr:from>
    <xdr:to>
      <xdr:col>73</xdr:col>
      <xdr:colOff>44450</xdr:colOff>
      <xdr:row>37</xdr:row>
      <xdr:rowOff>121073</xdr:rowOff>
    </xdr:to>
    <xdr:sp macro="" textlink="">
      <xdr:nvSpPr>
        <xdr:cNvPr id="404" name="楕円 403"/>
        <xdr:cNvSpPr/>
      </xdr:nvSpPr>
      <xdr:spPr>
        <a:xfrm>
          <a:off x="15240000" y="636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105850</xdr:rowOff>
    </xdr:from>
    <xdr:ext cx="762000" cy="259045"/>
    <xdr:sp macro="" textlink="">
      <xdr:nvSpPr>
        <xdr:cNvPr id="405" name="テキスト ボックス 404"/>
        <xdr:cNvSpPr txBox="1"/>
      </xdr:nvSpPr>
      <xdr:spPr>
        <a:xfrm>
          <a:off x="14909800" y="6449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35560</xdr:rowOff>
    </xdr:from>
    <xdr:to>
      <xdr:col>68</xdr:col>
      <xdr:colOff>203200</xdr:colOff>
      <xdr:row>37</xdr:row>
      <xdr:rowOff>137160</xdr:rowOff>
    </xdr:to>
    <xdr:sp macro="" textlink="">
      <xdr:nvSpPr>
        <xdr:cNvPr id="406" name="楕円 405"/>
        <xdr:cNvSpPr/>
      </xdr:nvSpPr>
      <xdr:spPr>
        <a:xfrm>
          <a:off x="14351000" y="637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121937</xdr:rowOff>
    </xdr:from>
    <xdr:ext cx="762000" cy="259045"/>
    <xdr:sp macro="" textlink="">
      <xdr:nvSpPr>
        <xdr:cNvPr id="407" name="テキスト ボックス 406"/>
        <xdr:cNvSpPr txBox="1"/>
      </xdr:nvSpPr>
      <xdr:spPr>
        <a:xfrm>
          <a:off x="14020800" y="6465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45614</xdr:rowOff>
    </xdr:from>
    <xdr:to>
      <xdr:col>64</xdr:col>
      <xdr:colOff>152400</xdr:colOff>
      <xdr:row>37</xdr:row>
      <xdr:rowOff>147214</xdr:rowOff>
    </xdr:to>
    <xdr:sp macro="" textlink="">
      <xdr:nvSpPr>
        <xdr:cNvPr id="408" name="楕円 407"/>
        <xdr:cNvSpPr/>
      </xdr:nvSpPr>
      <xdr:spPr>
        <a:xfrm>
          <a:off x="13462000" y="6389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131991</xdr:rowOff>
    </xdr:from>
    <xdr:ext cx="762000" cy="259045"/>
    <xdr:sp macro="" textlink="">
      <xdr:nvSpPr>
        <xdr:cNvPr id="409" name="テキスト ボックス 408"/>
        <xdr:cNvSpPr txBox="1"/>
      </xdr:nvSpPr>
      <xdr:spPr>
        <a:xfrm>
          <a:off x="13131800" y="6475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バブル経済崩壊後、国の度重なる景気経済対策に呼応して実施した公共投資の拡大のほか、下水道整備に対する繰出金の累増などにより、地方債残高等が類似団体平均を上回っている。しかしながら、ふるさと納税寄附金の増収により充当可能基金は改善傾向にあり、比率は、類似団体平均との差も埋まりつつある。</a:t>
          </a:r>
          <a:endParaRPr lang="ja-JP" altLang="ja-JP" sz="1400">
            <a:effectLst/>
          </a:endParaRPr>
        </a:p>
        <a:p>
          <a:r>
            <a:rPr kumimoji="1" lang="ja-JP" altLang="ja-JP" sz="1100">
              <a:solidFill>
                <a:schemeClr val="dk1"/>
              </a:solidFill>
              <a:effectLst/>
              <a:latin typeface="+mn-lt"/>
              <a:ea typeface="+mn-ea"/>
              <a:cs typeface="+mn-cs"/>
            </a:rPr>
            <a:t>　今後は、</a:t>
          </a:r>
          <a:r>
            <a:rPr kumimoji="1" lang="ja-JP" altLang="en-US" sz="1100">
              <a:solidFill>
                <a:schemeClr val="dk1"/>
              </a:solidFill>
              <a:effectLst/>
              <a:latin typeface="+mn-lt"/>
              <a:ea typeface="+mn-ea"/>
              <a:cs typeface="+mn-cs"/>
            </a:rPr>
            <a:t>ふるさと納税の減収により、基金を安定的に積み立てることが困難な状況が想定されることから、</a:t>
          </a:r>
          <a:r>
            <a:rPr kumimoji="1" lang="ja-JP" altLang="ja-JP" sz="1100">
              <a:solidFill>
                <a:schemeClr val="dk1"/>
              </a:solidFill>
              <a:effectLst/>
              <a:latin typeface="+mn-lt"/>
              <a:ea typeface="+mn-ea"/>
              <a:cs typeface="+mn-cs"/>
            </a:rPr>
            <a:t>第</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期美唄市総合計画</a:t>
          </a:r>
          <a:r>
            <a:rPr kumimoji="1" lang="ja-JP" altLang="en-US" sz="1100">
              <a:solidFill>
                <a:schemeClr val="dk1"/>
              </a:solidFill>
              <a:effectLst/>
              <a:latin typeface="+mn-lt"/>
              <a:ea typeface="+mn-ea"/>
              <a:cs typeface="+mn-cs"/>
            </a:rPr>
            <a:t>後</a:t>
          </a:r>
          <a:r>
            <a:rPr kumimoji="1" lang="ja-JP" altLang="ja-JP" sz="1100">
              <a:solidFill>
                <a:schemeClr val="dk1"/>
              </a:solidFill>
              <a:effectLst/>
              <a:latin typeface="+mn-lt"/>
              <a:ea typeface="+mn-ea"/>
              <a:cs typeface="+mn-cs"/>
            </a:rPr>
            <a:t>期基本計画と整合性を図りながら、引き続き比率の改善に努める。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88265</xdr:rowOff>
    </xdr:to>
    <xdr:cxnSp macro="">
      <xdr:nvCxnSpPr>
        <xdr:cNvPr id="438" name="直線コネクタ 437"/>
        <xdr:cNvCxnSpPr/>
      </xdr:nvCxnSpPr>
      <xdr:spPr>
        <a:xfrm flipV="1">
          <a:off x="17018000" y="2370667"/>
          <a:ext cx="0" cy="16609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60342</xdr:rowOff>
    </xdr:from>
    <xdr:ext cx="762000" cy="259045"/>
    <xdr:sp macro="" textlink="">
      <xdr:nvSpPr>
        <xdr:cNvPr id="439" name="将来負担の状況最小値テキスト"/>
        <xdr:cNvSpPr txBox="1"/>
      </xdr:nvSpPr>
      <xdr:spPr>
        <a:xfrm>
          <a:off x="17106900" y="400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88265</xdr:rowOff>
    </xdr:from>
    <xdr:to>
      <xdr:col>81</xdr:col>
      <xdr:colOff>133350</xdr:colOff>
      <xdr:row>23</xdr:row>
      <xdr:rowOff>88265</xdr:rowOff>
    </xdr:to>
    <xdr:cxnSp macro="">
      <xdr:nvCxnSpPr>
        <xdr:cNvPr id="440" name="直線コネクタ 439"/>
        <xdr:cNvCxnSpPr/>
      </xdr:nvCxnSpPr>
      <xdr:spPr>
        <a:xfrm>
          <a:off x="16929100" y="403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107809</xdr:rowOff>
    </xdr:from>
    <xdr:to>
      <xdr:col>81</xdr:col>
      <xdr:colOff>44450</xdr:colOff>
      <xdr:row>19</xdr:row>
      <xdr:rowOff>111830</xdr:rowOff>
    </xdr:to>
    <xdr:cxnSp macro="">
      <xdr:nvCxnSpPr>
        <xdr:cNvPr id="443" name="直線コネクタ 442"/>
        <xdr:cNvCxnSpPr/>
      </xdr:nvCxnSpPr>
      <xdr:spPr>
        <a:xfrm>
          <a:off x="16179800" y="3365359"/>
          <a:ext cx="8382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76852</xdr:rowOff>
    </xdr:from>
    <xdr:ext cx="762000" cy="259045"/>
    <xdr:sp macro="" textlink="">
      <xdr:nvSpPr>
        <xdr:cNvPr id="444" name="将来負担の状況平均値テキスト"/>
        <xdr:cNvSpPr txBox="1"/>
      </xdr:nvSpPr>
      <xdr:spPr>
        <a:xfrm>
          <a:off x="17106900" y="23057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60325</xdr:rowOff>
    </xdr:from>
    <xdr:to>
      <xdr:col>81</xdr:col>
      <xdr:colOff>95250</xdr:colOff>
      <xdr:row>14</xdr:row>
      <xdr:rowOff>161925</xdr:rowOff>
    </xdr:to>
    <xdr:sp macro="" textlink="">
      <xdr:nvSpPr>
        <xdr:cNvPr id="445" name="フローチャート: 判断 444"/>
        <xdr:cNvSpPr/>
      </xdr:nvSpPr>
      <xdr:spPr>
        <a:xfrm>
          <a:off x="16967200" y="246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107809</xdr:rowOff>
    </xdr:from>
    <xdr:to>
      <xdr:col>77</xdr:col>
      <xdr:colOff>44450</xdr:colOff>
      <xdr:row>19</xdr:row>
      <xdr:rowOff>138642</xdr:rowOff>
    </xdr:to>
    <xdr:cxnSp macro="">
      <xdr:nvCxnSpPr>
        <xdr:cNvPr id="446" name="直線コネクタ 445"/>
        <xdr:cNvCxnSpPr/>
      </xdr:nvCxnSpPr>
      <xdr:spPr>
        <a:xfrm flipV="1">
          <a:off x="15290800" y="3365359"/>
          <a:ext cx="889000" cy="30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56303</xdr:rowOff>
    </xdr:from>
    <xdr:to>
      <xdr:col>77</xdr:col>
      <xdr:colOff>95250</xdr:colOff>
      <xdr:row>14</xdr:row>
      <xdr:rowOff>157903</xdr:rowOff>
    </xdr:to>
    <xdr:sp macro="" textlink="">
      <xdr:nvSpPr>
        <xdr:cNvPr id="447" name="フローチャート: 判断 446"/>
        <xdr:cNvSpPr/>
      </xdr:nvSpPr>
      <xdr:spPr>
        <a:xfrm>
          <a:off x="16129000" y="2456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168080</xdr:rowOff>
    </xdr:from>
    <xdr:ext cx="736600" cy="259045"/>
    <xdr:sp macro="" textlink="">
      <xdr:nvSpPr>
        <xdr:cNvPr id="448" name="テキスト ボックス 447"/>
        <xdr:cNvSpPr txBox="1"/>
      </xdr:nvSpPr>
      <xdr:spPr>
        <a:xfrm>
          <a:off x="15798800" y="2225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138642</xdr:rowOff>
    </xdr:from>
    <xdr:to>
      <xdr:col>72</xdr:col>
      <xdr:colOff>203200</xdr:colOff>
      <xdr:row>20</xdr:row>
      <xdr:rowOff>132080</xdr:rowOff>
    </xdr:to>
    <xdr:cxnSp macro="">
      <xdr:nvCxnSpPr>
        <xdr:cNvPr id="449" name="直線コネクタ 448"/>
        <xdr:cNvCxnSpPr/>
      </xdr:nvCxnSpPr>
      <xdr:spPr>
        <a:xfrm flipV="1">
          <a:off x="14401800" y="3396192"/>
          <a:ext cx="889000" cy="164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130034</xdr:rowOff>
    </xdr:from>
    <xdr:to>
      <xdr:col>73</xdr:col>
      <xdr:colOff>44450</xdr:colOff>
      <xdr:row>15</xdr:row>
      <xdr:rowOff>60184</xdr:rowOff>
    </xdr:to>
    <xdr:sp macro="" textlink="">
      <xdr:nvSpPr>
        <xdr:cNvPr id="450" name="フローチャート: 判断 449"/>
        <xdr:cNvSpPr/>
      </xdr:nvSpPr>
      <xdr:spPr>
        <a:xfrm>
          <a:off x="15240000" y="2530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70361</xdr:rowOff>
    </xdr:from>
    <xdr:ext cx="762000" cy="259045"/>
    <xdr:sp macro="" textlink="">
      <xdr:nvSpPr>
        <xdr:cNvPr id="451" name="テキスト ボックス 450"/>
        <xdr:cNvSpPr txBox="1"/>
      </xdr:nvSpPr>
      <xdr:spPr>
        <a:xfrm>
          <a:off x="14909800" y="2299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132080</xdr:rowOff>
    </xdr:from>
    <xdr:to>
      <xdr:col>68</xdr:col>
      <xdr:colOff>152400</xdr:colOff>
      <xdr:row>23</xdr:row>
      <xdr:rowOff>17216</xdr:rowOff>
    </xdr:to>
    <xdr:cxnSp macro="">
      <xdr:nvCxnSpPr>
        <xdr:cNvPr id="452" name="直線コネクタ 451"/>
        <xdr:cNvCxnSpPr/>
      </xdr:nvCxnSpPr>
      <xdr:spPr>
        <a:xfrm flipV="1">
          <a:off x="13512800" y="3561080"/>
          <a:ext cx="889000" cy="399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85937</xdr:rowOff>
    </xdr:from>
    <xdr:to>
      <xdr:col>68</xdr:col>
      <xdr:colOff>203200</xdr:colOff>
      <xdr:row>16</xdr:row>
      <xdr:rowOff>16087</xdr:rowOff>
    </xdr:to>
    <xdr:sp macro="" textlink="">
      <xdr:nvSpPr>
        <xdr:cNvPr id="453" name="フローチャート: 判断 452"/>
        <xdr:cNvSpPr/>
      </xdr:nvSpPr>
      <xdr:spPr>
        <a:xfrm>
          <a:off x="14351000" y="2657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26264</xdr:rowOff>
    </xdr:from>
    <xdr:ext cx="762000" cy="259045"/>
    <xdr:sp macro="" textlink="">
      <xdr:nvSpPr>
        <xdr:cNvPr id="454" name="テキスト ボックス 453"/>
        <xdr:cNvSpPr txBox="1"/>
      </xdr:nvSpPr>
      <xdr:spPr>
        <a:xfrm>
          <a:off x="14020800" y="242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132997</xdr:rowOff>
    </xdr:from>
    <xdr:to>
      <xdr:col>64</xdr:col>
      <xdr:colOff>152400</xdr:colOff>
      <xdr:row>17</xdr:row>
      <xdr:rowOff>63147</xdr:rowOff>
    </xdr:to>
    <xdr:sp macro="" textlink="">
      <xdr:nvSpPr>
        <xdr:cNvPr id="455" name="フローチャート: 判断 454"/>
        <xdr:cNvSpPr/>
      </xdr:nvSpPr>
      <xdr:spPr>
        <a:xfrm>
          <a:off x="13462000" y="287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73324</xdr:rowOff>
    </xdr:from>
    <xdr:ext cx="762000" cy="259045"/>
    <xdr:sp macro="" textlink="">
      <xdr:nvSpPr>
        <xdr:cNvPr id="456" name="テキスト ボックス 455"/>
        <xdr:cNvSpPr txBox="1"/>
      </xdr:nvSpPr>
      <xdr:spPr>
        <a:xfrm>
          <a:off x="13131800" y="2645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61030</xdr:rowOff>
    </xdr:from>
    <xdr:to>
      <xdr:col>81</xdr:col>
      <xdr:colOff>95250</xdr:colOff>
      <xdr:row>19</xdr:row>
      <xdr:rowOff>162630</xdr:rowOff>
    </xdr:to>
    <xdr:sp macro="" textlink="">
      <xdr:nvSpPr>
        <xdr:cNvPr id="462" name="楕円 461"/>
        <xdr:cNvSpPr/>
      </xdr:nvSpPr>
      <xdr:spPr>
        <a:xfrm>
          <a:off x="16967200" y="331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33107</xdr:rowOff>
    </xdr:from>
    <xdr:ext cx="762000" cy="259045"/>
    <xdr:sp macro="" textlink="">
      <xdr:nvSpPr>
        <xdr:cNvPr id="463" name="将来負担の状況該当値テキスト"/>
        <xdr:cNvSpPr txBox="1"/>
      </xdr:nvSpPr>
      <xdr:spPr>
        <a:xfrm>
          <a:off x="17106900" y="3290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57009</xdr:rowOff>
    </xdr:from>
    <xdr:to>
      <xdr:col>77</xdr:col>
      <xdr:colOff>95250</xdr:colOff>
      <xdr:row>19</xdr:row>
      <xdr:rowOff>158609</xdr:rowOff>
    </xdr:to>
    <xdr:sp macro="" textlink="">
      <xdr:nvSpPr>
        <xdr:cNvPr id="464" name="楕円 463"/>
        <xdr:cNvSpPr/>
      </xdr:nvSpPr>
      <xdr:spPr>
        <a:xfrm>
          <a:off x="16129000" y="3314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143386</xdr:rowOff>
    </xdr:from>
    <xdr:ext cx="736600" cy="259045"/>
    <xdr:sp macro="" textlink="">
      <xdr:nvSpPr>
        <xdr:cNvPr id="465" name="テキスト ボックス 464"/>
        <xdr:cNvSpPr txBox="1"/>
      </xdr:nvSpPr>
      <xdr:spPr>
        <a:xfrm>
          <a:off x="15798800" y="34009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87842</xdr:rowOff>
    </xdr:from>
    <xdr:to>
      <xdr:col>73</xdr:col>
      <xdr:colOff>44450</xdr:colOff>
      <xdr:row>20</xdr:row>
      <xdr:rowOff>17992</xdr:rowOff>
    </xdr:to>
    <xdr:sp macro="" textlink="">
      <xdr:nvSpPr>
        <xdr:cNvPr id="466" name="楕円 465"/>
        <xdr:cNvSpPr/>
      </xdr:nvSpPr>
      <xdr:spPr>
        <a:xfrm>
          <a:off x="15240000" y="334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2769</xdr:rowOff>
    </xdr:from>
    <xdr:ext cx="762000" cy="259045"/>
    <xdr:sp macro="" textlink="">
      <xdr:nvSpPr>
        <xdr:cNvPr id="467" name="テキスト ボックス 466"/>
        <xdr:cNvSpPr txBox="1"/>
      </xdr:nvSpPr>
      <xdr:spPr>
        <a:xfrm>
          <a:off x="14909800" y="343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20</xdr:row>
      <xdr:rowOff>81280</xdr:rowOff>
    </xdr:from>
    <xdr:to>
      <xdr:col>68</xdr:col>
      <xdr:colOff>203200</xdr:colOff>
      <xdr:row>21</xdr:row>
      <xdr:rowOff>11430</xdr:rowOff>
    </xdr:to>
    <xdr:sp macro="" textlink="">
      <xdr:nvSpPr>
        <xdr:cNvPr id="468" name="楕円 467"/>
        <xdr:cNvSpPr/>
      </xdr:nvSpPr>
      <xdr:spPr>
        <a:xfrm>
          <a:off x="14351000" y="351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167657</xdr:rowOff>
    </xdr:from>
    <xdr:ext cx="762000" cy="259045"/>
    <xdr:sp macro="" textlink="">
      <xdr:nvSpPr>
        <xdr:cNvPr id="469" name="テキスト ボックス 468"/>
        <xdr:cNvSpPr txBox="1"/>
      </xdr:nvSpPr>
      <xdr:spPr>
        <a:xfrm>
          <a:off x="14020800" y="359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22</xdr:row>
      <xdr:rowOff>137866</xdr:rowOff>
    </xdr:from>
    <xdr:to>
      <xdr:col>64</xdr:col>
      <xdr:colOff>152400</xdr:colOff>
      <xdr:row>23</xdr:row>
      <xdr:rowOff>68016</xdr:rowOff>
    </xdr:to>
    <xdr:sp macro="" textlink="">
      <xdr:nvSpPr>
        <xdr:cNvPr id="470" name="楕円 469"/>
        <xdr:cNvSpPr/>
      </xdr:nvSpPr>
      <xdr:spPr>
        <a:xfrm>
          <a:off x="13462000" y="3909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23</xdr:row>
      <xdr:rowOff>52793</xdr:rowOff>
    </xdr:from>
    <xdr:ext cx="762000" cy="259045"/>
    <xdr:sp macro="" textlink="">
      <xdr:nvSpPr>
        <xdr:cNvPr id="471" name="テキスト ボックス 470"/>
        <xdr:cNvSpPr txBox="1"/>
      </xdr:nvSpPr>
      <xdr:spPr>
        <a:xfrm>
          <a:off x="13131800" y="3996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北海道美唄市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18,427
18,311
277.69
19,490,140
19,086,104
401,270
8,852,030
14,747,821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74.5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chemeClr val="dk1"/>
              </a:solidFill>
              <a:effectLst/>
              <a:latin typeface="+mn-lt"/>
              <a:ea typeface="+mn-ea"/>
              <a:cs typeface="+mn-cs"/>
            </a:rPr>
            <a:t>　財政健全化計画の終了に伴い給与等の独自削減を廃止したことを主な要因として、類似団体平均を上回る水準となっていたが、職員数削減の推進を含めた人件費全体の抑制に努めた結果、令和</a:t>
          </a:r>
          <a:r>
            <a:rPr kumimoji="1" lang="en-US" altLang="ja-JP" sz="900">
              <a:solidFill>
                <a:schemeClr val="dk1"/>
              </a:solidFill>
              <a:effectLst/>
              <a:latin typeface="+mn-lt"/>
              <a:ea typeface="+mn-ea"/>
              <a:cs typeface="+mn-cs"/>
            </a:rPr>
            <a:t>2</a:t>
          </a:r>
          <a:r>
            <a:rPr kumimoji="1" lang="ja-JP" altLang="ja-JP" sz="900">
              <a:solidFill>
                <a:schemeClr val="dk1"/>
              </a:solidFill>
              <a:effectLst/>
              <a:latin typeface="+mn-lt"/>
              <a:ea typeface="+mn-ea"/>
              <a:cs typeface="+mn-cs"/>
            </a:rPr>
            <a:t>年度から類似団体平均を下回る水準となっている。しかしながら、人件費及び人件費に準ずる費用の人口</a:t>
          </a:r>
          <a:r>
            <a:rPr kumimoji="1" lang="en-US" altLang="ja-JP" sz="900">
              <a:solidFill>
                <a:schemeClr val="dk1"/>
              </a:solidFill>
              <a:effectLst/>
              <a:latin typeface="+mn-lt"/>
              <a:ea typeface="+mn-ea"/>
              <a:cs typeface="+mn-cs"/>
            </a:rPr>
            <a:t>1</a:t>
          </a:r>
          <a:r>
            <a:rPr kumimoji="1" lang="ja-JP" altLang="ja-JP" sz="900">
              <a:solidFill>
                <a:schemeClr val="dk1"/>
              </a:solidFill>
              <a:effectLst/>
              <a:latin typeface="+mn-lt"/>
              <a:ea typeface="+mn-ea"/>
              <a:cs typeface="+mn-cs"/>
            </a:rPr>
            <a:t>人当たり決算額の合計は類似団体平均を大きく上回っており、今後は第</a:t>
          </a:r>
          <a:r>
            <a:rPr kumimoji="1" lang="en-US" altLang="ja-JP" sz="900">
              <a:solidFill>
                <a:schemeClr val="dk1"/>
              </a:solidFill>
              <a:effectLst/>
              <a:latin typeface="+mn-lt"/>
              <a:ea typeface="+mn-ea"/>
              <a:cs typeface="+mn-cs"/>
            </a:rPr>
            <a:t>7</a:t>
          </a:r>
          <a:r>
            <a:rPr kumimoji="1" lang="ja-JP" altLang="ja-JP" sz="900">
              <a:solidFill>
                <a:schemeClr val="dk1"/>
              </a:solidFill>
              <a:effectLst/>
              <a:latin typeface="+mn-lt"/>
              <a:ea typeface="+mn-ea"/>
              <a:cs typeface="+mn-cs"/>
            </a:rPr>
            <a:t>期美唄市総合計画</a:t>
          </a:r>
          <a:r>
            <a:rPr kumimoji="1" lang="ja-JP" altLang="en-US" sz="900">
              <a:solidFill>
                <a:schemeClr val="dk1"/>
              </a:solidFill>
              <a:effectLst/>
              <a:latin typeface="+mn-lt"/>
              <a:ea typeface="+mn-ea"/>
              <a:cs typeface="+mn-cs"/>
            </a:rPr>
            <a:t>後</a:t>
          </a:r>
          <a:r>
            <a:rPr kumimoji="1" lang="ja-JP" altLang="ja-JP" sz="900">
              <a:solidFill>
                <a:schemeClr val="dk1"/>
              </a:solidFill>
              <a:effectLst/>
              <a:latin typeface="+mn-lt"/>
              <a:ea typeface="+mn-ea"/>
              <a:cs typeface="+mn-cs"/>
            </a:rPr>
            <a:t>期基本計画との整合性を図りながら、引き続き職員の効率的な配置を行い、定員適正化計画等に基づき、職員数削減の推進を含めた人件費全体の抑制に努める。</a:t>
          </a:r>
          <a:endParaRPr lang="ja-JP" altLang="ja-JP" sz="105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159004</xdr:rowOff>
    </xdr:from>
    <xdr:to>
      <xdr:col>24</xdr:col>
      <xdr:colOff>25400</xdr:colOff>
      <xdr:row>41</xdr:row>
      <xdr:rowOff>110998</xdr:rowOff>
    </xdr:to>
    <xdr:cxnSp macro="">
      <xdr:nvCxnSpPr>
        <xdr:cNvPr id="59" name="直線コネクタ 58"/>
        <xdr:cNvCxnSpPr/>
      </xdr:nvCxnSpPr>
      <xdr:spPr>
        <a:xfrm flipV="1">
          <a:off x="4826000" y="5988304"/>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83075</xdr:rowOff>
    </xdr:from>
    <xdr:ext cx="762000" cy="259045"/>
    <xdr:sp macro="" textlink="">
      <xdr:nvSpPr>
        <xdr:cNvPr id="60" name="人件費最小値テキスト"/>
        <xdr:cNvSpPr txBox="1"/>
      </xdr:nvSpPr>
      <xdr:spPr>
        <a:xfrm>
          <a:off x="4914900" y="711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110998</xdr:rowOff>
    </xdr:from>
    <xdr:to>
      <xdr:col>24</xdr:col>
      <xdr:colOff>114300</xdr:colOff>
      <xdr:row>41</xdr:row>
      <xdr:rowOff>110998</xdr:rowOff>
    </xdr:to>
    <xdr:cxnSp macro="">
      <xdr:nvCxnSpPr>
        <xdr:cNvPr id="61" name="直線コネクタ 60"/>
        <xdr:cNvCxnSpPr/>
      </xdr:nvCxnSpPr>
      <xdr:spPr>
        <a:xfrm>
          <a:off x="4737100" y="7140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73931</xdr:rowOff>
    </xdr:from>
    <xdr:ext cx="762000" cy="259045"/>
    <xdr:sp macro="" textlink="">
      <xdr:nvSpPr>
        <xdr:cNvPr id="62" name="人件費最大値テキスト"/>
        <xdr:cNvSpPr txBox="1"/>
      </xdr:nvSpPr>
      <xdr:spPr>
        <a:xfrm>
          <a:off x="4914900" y="573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159004</xdr:rowOff>
    </xdr:from>
    <xdr:to>
      <xdr:col>24</xdr:col>
      <xdr:colOff>114300</xdr:colOff>
      <xdr:row>34</xdr:row>
      <xdr:rowOff>159004</xdr:rowOff>
    </xdr:to>
    <xdr:cxnSp macro="">
      <xdr:nvCxnSpPr>
        <xdr:cNvPr id="63" name="直線コネクタ 62"/>
        <xdr:cNvCxnSpPr/>
      </xdr:nvCxnSpPr>
      <xdr:spPr>
        <a:xfrm>
          <a:off x="4737100" y="598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140716</xdr:rowOff>
    </xdr:from>
    <xdr:to>
      <xdr:col>24</xdr:col>
      <xdr:colOff>25400</xdr:colOff>
      <xdr:row>36</xdr:row>
      <xdr:rowOff>145288</xdr:rowOff>
    </xdr:to>
    <xdr:cxnSp macro="">
      <xdr:nvCxnSpPr>
        <xdr:cNvPr id="64" name="直線コネクタ 63"/>
        <xdr:cNvCxnSpPr/>
      </xdr:nvCxnSpPr>
      <xdr:spPr>
        <a:xfrm>
          <a:off x="3987800" y="631291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45991</xdr:rowOff>
    </xdr:from>
    <xdr:ext cx="762000" cy="259045"/>
    <xdr:sp macro="" textlink="">
      <xdr:nvSpPr>
        <xdr:cNvPr id="65" name="人件費平均値テキスト"/>
        <xdr:cNvSpPr txBox="1"/>
      </xdr:nvSpPr>
      <xdr:spPr>
        <a:xfrm>
          <a:off x="4914900" y="6389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73914</xdr:rowOff>
    </xdr:from>
    <xdr:to>
      <xdr:col>24</xdr:col>
      <xdr:colOff>76200</xdr:colOff>
      <xdr:row>38</xdr:row>
      <xdr:rowOff>4064</xdr:rowOff>
    </xdr:to>
    <xdr:sp macro="" textlink="">
      <xdr:nvSpPr>
        <xdr:cNvPr id="66" name="フローチャート: 判断 65"/>
        <xdr:cNvSpPr/>
      </xdr:nvSpPr>
      <xdr:spPr>
        <a:xfrm>
          <a:off x="47752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140716</xdr:rowOff>
    </xdr:from>
    <xdr:to>
      <xdr:col>19</xdr:col>
      <xdr:colOff>187325</xdr:colOff>
      <xdr:row>37</xdr:row>
      <xdr:rowOff>5842</xdr:rowOff>
    </xdr:to>
    <xdr:cxnSp macro="">
      <xdr:nvCxnSpPr>
        <xdr:cNvPr id="67" name="直線コネクタ 66"/>
        <xdr:cNvCxnSpPr/>
      </xdr:nvCxnSpPr>
      <xdr:spPr>
        <a:xfrm flipV="1">
          <a:off x="3098800" y="631291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28194</xdr:rowOff>
    </xdr:from>
    <xdr:to>
      <xdr:col>20</xdr:col>
      <xdr:colOff>38100</xdr:colOff>
      <xdr:row>37</xdr:row>
      <xdr:rowOff>129794</xdr:rowOff>
    </xdr:to>
    <xdr:sp macro="" textlink="">
      <xdr:nvSpPr>
        <xdr:cNvPr id="68" name="フローチャート: 判断 67"/>
        <xdr:cNvSpPr/>
      </xdr:nvSpPr>
      <xdr:spPr>
        <a:xfrm>
          <a:off x="3937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114571</xdr:rowOff>
    </xdr:from>
    <xdr:ext cx="736600" cy="259045"/>
    <xdr:sp macro="" textlink="">
      <xdr:nvSpPr>
        <xdr:cNvPr id="69" name="テキスト ボックス 68"/>
        <xdr:cNvSpPr txBox="1"/>
      </xdr:nvSpPr>
      <xdr:spPr>
        <a:xfrm>
          <a:off x="3606800" y="6458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117856</xdr:rowOff>
    </xdr:from>
    <xdr:to>
      <xdr:col>15</xdr:col>
      <xdr:colOff>98425</xdr:colOff>
      <xdr:row>37</xdr:row>
      <xdr:rowOff>5842</xdr:rowOff>
    </xdr:to>
    <xdr:cxnSp macro="">
      <xdr:nvCxnSpPr>
        <xdr:cNvPr id="70" name="直線コネクタ 69"/>
        <xdr:cNvCxnSpPr/>
      </xdr:nvCxnSpPr>
      <xdr:spPr>
        <a:xfrm>
          <a:off x="2209800" y="629005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19050</xdr:rowOff>
    </xdr:from>
    <xdr:to>
      <xdr:col>15</xdr:col>
      <xdr:colOff>149225</xdr:colOff>
      <xdr:row>37</xdr:row>
      <xdr:rowOff>120650</xdr:rowOff>
    </xdr:to>
    <xdr:sp macro="" textlink="">
      <xdr:nvSpPr>
        <xdr:cNvPr id="71" name="フローチャート: 判断 70"/>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105427</xdr:rowOff>
    </xdr:from>
    <xdr:ext cx="762000" cy="259045"/>
    <xdr:sp macro="" textlink="">
      <xdr:nvSpPr>
        <xdr:cNvPr id="72" name="テキスト ボックス 71"/>
        <xdr:cNvSpPr txBox="1"/>
      </xdr:nvSpPr>
      <xdr:spPr>
        <a:xfrm>
          <a:off x="2717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117856</xdr:rowOff>
    </xdr:from>
    <xdr:to>
      <xdr:col>11</xdr:col>
      <xdr:colOff>9525</xdr:colOff>
      <xdr:row>37</xdr:row>
      <xdr:rowOff>56134</xdr:rowOff>
    </xdr:to>
    <xdr:cxnSp macro="">
      <xdr:nvCxnSpPr>
        <xdr:cNvPr id="73" name="直線コネクタ 72"/>
        <xdr:cNvCxnSpPr/>
      </xdr:nvCxnSpPr>
      <xdr:spPr>
        <a:xfrm flipV="1">
          <a:off x="1320800" y="6290056"/>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77995</xdr:rowOff>
    </xdr:from>
    <xdr:ext cx="762000" cy="259045"/>
    <xdr:sp macro="" textlink="">
      <xdr:nvSpPr>
        <xdr:cNvPr id="75" name="テキスト ボックス 74"/>
        <xdr:cNvSpPr txBox="1"/>
      </xdr:nvSpPr>
      <xdr:spPr>
        <a:xfrm>
          <a:off x="1828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51054</xdr:rowOff>
    </xdr:from>
    <xdr:to>
      <xdr:col>6</xdr:col>
      <xdr:colOff>171450</xdr:colOff>
      <xdr:row>37</xdr:row>
      <xdr:rowOff>152654</xdr:rowOff>
    </xdr:to>
    <xdr:sp macro="" textlink="">
      <xdr:nvSpPr>
        <xdr:cNvPr id="76" name="フローチャート: 判断 75"/>
        <xdr:cNvSpPr/>
      </xdr:nvSpPr>
      <xdr:spPr>
        <a:xfrm>
          <a:off x="1270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137431</xdr:rowOff>
    </xdr:from>
    <xdr:ext cx="762000" cy="259045"/>
    <xdr:sp macro="" textlink="">
      <xdr:nvSpPr>
        <xdr:cNvPr id="77" name="テキスト ボックス 76"/>
        <xdr:cNvSpPr txBox="1"/>
      </xdr:nvSpPr>
      <xdr:spPr>
        <a:xfrm>
          <a:off x="939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94488</xdr:rowOff>
    </xdr:from>
    <xdr:to>
      <xdr:col>24</xdr:col>
      <xdr:colOff>76200</xdr:colOff>
      <xdr:row>37</xdr:row>
      <xdr:rowOff>24638</xdr:rowOff>
    </xdr:to>
    <xdr:sp macro="" textlink="">
      <xdr:nvSpPr>
        <xdr:cNvPr id="83" name="楕円 82"/>
        <xdr:cNvSpPr/>
      </xdr:nvSpPr>
      <xdr:spPr>
        <a:xfrm>
          <a:off x="47752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111015</xdr:rowOff>
    </xdr:from>
    <xdr:ext cx="762000" cy="259045"/>
    <xdr:sp macro="" textlink="">
      <xdr:nvSpPr>
        <xdr:cNvPr id="84" name="人件費該当値テキスト"/>
        <xdr:cNvSpPr txBox="1"/>
      </xdr:nvSpPr>
      <xdr:spPr>
        <a:xfrm>
          <a:off x="4914900" y="6111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89916</xdr:rowOff>
    </xdr:from>
    <xdr:to>
      <xdr:col>20</xdr:col>
      <xdr:colOff>38100</xdr:colOff>
      <xdr:row>37</xdr:row>
      <xdr:rowOff>20066</xdr:rowOff>
    </xdr:to>
    <xdr:sp macro="" textlink="">
      <xdr:nvSpPr>
        <xdr:cNvPr id="85" name="楕円 84"/>
        <xdr:cNvSpPr/>
      </xdr:nvSpPr>
      <xdr:spPr>
        <a:xfrm>
          <a:off x="3937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30243</xdr:rowOff>
    </xdr:from>
    <xdr:ext cx="736600" cy="259045"/>
    <xdr:sp macro="" textlink="">
      <xdr:nvSpPr>
        <xdr:cNvPr id="86" name="テキスト ボックス 85"/>
        <xdr:cNvSpPr txBox="1"/>
      </xdr:nvSpPr>
      <xdr:spPr>
        <a:xfrm>
          <a:off x="3606800" y="6030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126492</xdr:rowOff>
    </xdr:from>
    <xdr:to>
      <xdr:col>15</xdr:col>
      <xdr:colOff>149225</xdr:colOff>
      <xdr:row>37</xdr:row>
      <xdr:rowOff>56642</xdr:rowOff>
    </xdr:to>
    <xdr:sp macro="" textlink="">
      <xdr:nvSpPr>
        <xdr:cNvPr id="87" name="楕円 86"/>
        <xdr:cNvSpPr/>
      </xdr:nvSpPr>
      <xdr:spPr>
        <a:xfrm>
          <a:off x="3048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66819</xdr:rowOff>
    </xdr:from>
    <xdr:ext cx="762000" cy="259045"/>
    <xdr:sp macro="" textlink="">
      <xdr:nvSpPr>
        <xdr:cNvPr id="88" name="テキスト ボックス 87"/>
        <xdr:cNvSpPr txBox="1"/>
      </xdr:nvSpPr>
      <xdr:spPr>
        <a:xfrm>
          <a:off x="2717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67056</xdr:rowOff>
    </xdr:from>
    <xdr:to>
      <xdr:col>11</xdr:col>
      <xdr:colOff>60325</xdr:colOff>
      <xdr:row>36</xdr:row>
      <xdr:rowOff>168656</xdr:rowOff>
    </xdr:to>
    <xdr:sp macro="" textlink="">
      <xdr:nvSpPr>
        <xdr:cNvPr id="89" name="楕円 88"/>
        <xdr:cNvSpPr/>
      </xdr:nvSpPr>
      <xdr:spPr>
        <a:xfrm>
          <a:off x="2159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7383</xdr:rowOff>
    </xdr:from>
    <xdr:ext cx="762000" cy="259045"/>
    <xdr:sp macro="" textlink="">
      <xdr:nvSpPr>
        <xdr:cNvPr id="90" name="テキスト ボックス 89"/>
        <xdr:cNvSpPr txBox="1"/>
      </xdr:nvSpPr>
      <xdr:spPr>
        <a:xfrm>
          <a:off x="1828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5334</xdr:rowOff>
    </xdr:from>
    <xdr:to>
      <xdr:col>6</xdr:col>
      <xdr:colOff>171450</xdr:colOff>
      <xdr:row>37</xdr:row>
      <xdr:rowOff>106934</xdr:rowOff>
    </xdr:to>
    <xdr:sp macro="" textlink="">
      <xdr:nvSpPr>
        <xdr:cNvPr id="91" name="楕円 90"/>
        <xdr:cNvSpPr/>
      </xdr:nvSpPr>
      <xdr:spPr>
        <a:xfrm>
          <a:off x="12700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117111</xdr:rowOff>
    </xdr:from>
    <xdr:ext cx="762000" cy="259045"/>
    <xdr:sp macro="" textlink="">
      <xdr:nvSpPr>
        <xdr:cNvPr id="92" name="テキスト ボックス 91"/>
        <xdr:cNvSpPr txBox="1"/>
      </xdr:nvSpPr>
      <xdr:spPr>
        <a:xfrm>
          <a:off x="939800" y="6117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公共施設の老朽化等に伴う小規模修繕費の増加や燃料単価の高騰による光熱水費の増額により、類似団体平均と同程度の水準で上昇傾向にある。今後は、第</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期美唄市総合計画</a:t>
          </a:r>
          <a:r>
            <a:rPr kumimoji="1" lang="ja-JP" altLang="en-US" sz="1100">
              <a:solidFill>
                <a:schemeClr val="dk1"/>
              </a:solidFill>
              <a:effectLst/>
              <a:latin typeface="+mn-lt"/>
              <a:ea typeface="+mn-ea"/>
              <a:cs typeface="+mn-cs"/>
            </a:rPr>
            <a:t>後期</a:t>
          </a:r>
          <a:r>
            <a:rPr kumimoji="1" lang="ja-JP" altLang="ja-JP" sz="1100">
              <a:solidFill>
                <a:schemeClr val="dk1"/>
              </a:solidFill>
              <a:effectLst/>
              <a:latin typeface="+mn-lt"/>
              <a:ea typeface="+mn-ea"/>
              <a:cs typeface="+mn-cs"/>
            </a:rPr>
            <a:t>基本計画等に基づき事業の見直しや効率化を図り経費の節減に努める。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161290</xdr:rowOff>
    </xdr:from>
    <xdr:to>
      <xdr:col>82</xdr:col>
      <xdr:colOff>107950</xdr:colOff>
      <xdr:row>20</xdr:row>
      <xdr:rowOff>157480</xdr:rowOff>
    </xdr:to>
    <xdr:cxnSp macro="">
      <xdr:nvCxnSpPr>
        <xdr:cNvPr id="120" name="直線コネクタ 119"/>
        <xdr:cNvCxnSpPr/>
      </xdr:nvCxnSpPr>
      <xdr:spPr>
        <a:xfrm flipV="1">
          <a:off x="16510000" y="239014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129557</xdr:rowOff>
    </xdr:from>
    <xdr:ext cx="762000" cy="259045"/>
    <xdr:sp macro="" textlink="">
      <xdr:nvSpPr>
        <xdr:cNvPr id="121" name="物件費最小値テキスト"/>
        <xdr:cNvSpPr txBox="1"/>
      </xdr:nvSpPr>
      <xdr:spPr>
        <a:xfrm>
          <a:off x="16598900" y="355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157480</xdr:rowOff>
    </xdr:from>
    <xdr:to>
      <xdr:col>82</xdr:col>
      <xdr:colOff>196850</xdr:colOff>
      <xdr:row>20</xdr:row>
      <xdr:rowOff>157480</xdr:rowOff>
    </xdr:to>
    <xdr:cxnSp macro="">
      <xdr:nvCxnSpPr>
        <xdr:cNvPr id="122" name="直線コネクタ 121"/>
        <xdr:cNvCxnSpPr/>
      </xdr:nvCxnSpPr>
      <xdr:spPr>
        <a:xfrm>
          <a:off x="16421100" y="3586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76217</xdr:rowOff>
    </xdr:from>
    <xdr:ext cx="762000" cy="259045"/>
    <xdr:sp macro="" textlink="">
      <xdr:nvSpPr>
        <xdr:cNvPr id="123" name="物件費最大値テキスト"/>
        <xdr:cNvSpPr txBox="1"/>
      </xdr:nvSpPr>
      <xdr:spPr>
        <a:xfrm>
          <a:off x="16598900" y="213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161290</xdr:rowOff>
    </xdr:from>
    <xdr:to>
      <xdr:col>82</xdr:col>
      <xdr:colOff>196850</xdr:colOff>
      <xdr:row>13</xdr:row>
      <xdr:rowOff>161290</xdr:rowOff>
    </xdr:to>
    <xdr:cxnSp macro="">
      <xdr:nvCxnSpPr>
        <xdr:cNvPr id="124" name="直線コネクタ 123"/>
        <xdr:cNvCxnSpPr/>
      </xdr:nvCxnSpPr>
      <xdr:spPr>
        <a:xfrm>
          <a:off x="16421100" y="2390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1270</xdr:rowOff>
    </xdr:from>
    <xdr:to>
      <xdr:col>82</xdr:col>
      <xdr:colOff>107950</xdr:colOff>
      <xdr:row>17</xdr:row>
      <xdr:rowOff>39370</xdr:rowOff>
    </xdr:to>
    <xdr:cxnSp macro="">
      <xdr:nvCxnSpPr>
        <xdr:cNvPr id="125" name="直線コネクタ 124"/>
        <xdr:cNvCxnSpPr/>
      </xdr:nvCxnSpPr>
      <xdr:spPr>
        <a:xfrm>
          <a:off x="15671800" y="29159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130827</xdr:rowOff>
    </xdr:from>
    <xdr:ext cx="762000" cy="259045"/>
    <xdr:sp macro="" textlink="">
      <xdr:nvSpPr>
        <xdr:cNvPr id="126" name="物件費平均値テキスト"/>
        <xdr:cNvSpPr txBox="1"/>
      </xdr:nvSpPr>
      <xdr:spPr>
        <a:xfrm>
          <a:off x="16598900" y="2702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27" name="フローチャート: 判断 126"/>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104140</xdr:rowOff>
    </xdr:from>
    <xdr:to>
      <xdr:col>78</xdr:col>
      <xdr:colOff>69850</xdr:colOff>
      <xdr:row>17</xdr:row>
      <xdr:rowOff>1270</xdr:rowOff>
    </xdr:to>
    <xdr:cxnSp macro="">
      <xdr:nvCxnSpPr>
        <xdr:cNvPr id="128" name="直線コネクタ 127"/>
        <xdr:cNvCxnSpPr/>
      </xdr:nvCxnSpPr>
      <xdr:spPr>
        <a:xfrm>
          <a:off x="14782800" y="28473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83820</xdr:rowOff>
    </xdr:from>
    <xdr:to>
      <xdr:col>78</xdr:col>
      <xdr:colOff>120650</xdr:colOff>
      <xdr:row>17</xdr:row>
      <xdr:rowOff>13970</xdr:rowOff>
    </xdr:to>
    <xdr:sp macro="" textlink="">
      <xdr:nvSpPr>
        <xdr:cNvPr id="129" name="フローチャート: 判断 128"/>
        <xdr:cNvSpPr/>
      </xdr:nvSpPr>
      <xdr:spPr>
        <a:xfrm>
          <a:off x="15621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24147</xdr:rowOff>
    </xdr:from>
    <xdr:ext cx="736600" cy="259045"/>
    <xdr:sp macro="" textlink="">
      <xdr:nvSpPr>
        <xdr:cNvPr id="130" name="テキスト ボックス 129"/>
        <xdr:cNvSpPr txBox="1"/>
      </xdr:nvSpPr>
      <xdr:spPr>
        <a:xfrm>
          <a:off x="15290800" y="2595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104140</xdr:rowOff>
    </xdr:from>
    <xdr:to>
      <xdr:col>73</xdr:col>
      <xdr:colOff>180975</xdr:colOff>
      <xdr:row>16</xdr:row>
      <xdr:rowOff>111760</xdr:rowOff>
    </xdr:to>
    <xdr:cxnSp macro="">
      <xdr:nvCxnSpPr>
        <xdr:cNvPr id="131" name="直線コネクタ 130"/>
        <xdr:cNvCxnSpPr/>
      </xdr:nvCxnSpPr>
      <xdr:spPr>
        <a:xfrm flipV="1">
          <a:off x="13893800" y="28473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60960</xdr:rowOff>
    </xdr:from>
    <xdr:to>
      <xdr:col>74</xdr:col>
      <xdr:colOff>31750</xdr:colOff>
      <xdr:row>16</xdr:row>
      <xdr:rowOff>162560</xdr:rowOff>
    </xdr:to>
    <xdr:sp macro="" textlink="">
      <xdr:nvSpPr>
        <xdr:cNvPr id="132" name="フローチャート: 判断 131"/>
        <xdr:cNvSpPr/>
      </xdr:nvSpPr>
      <xdr:spPr>
        <a:xfrm>
          <a:off x="14732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147337</xdr:rowOff>
    </xdr:from>
    <xdr:ext cx="762000" cy="259045"/>
    <xdr:sp macro="" textlink="">
      <xdr:nvSpPr>
        <xdr:cNvPr id="133" name="テキスト ボックス 132"/>
        <xdr:cNvSpPr txBox="1"/>
      </xdr:nvSpPr>
      <xdr:spPr>
        <a:xfrm>
          <a:off x="144018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111760</xdr:rowOff>
    </xdr:from>
    <xdr:to>
      <xdr:col>69</xdr:col>
      <xdr:colOff>92075</xdr:colOff>
      <xdr:row>16</xdr:row>
      <xdr:rowOff>142240</xdr:rowOff>
    </xdr:to>
    <xdr:cxnSp macro="">
      <xdr:nvCxnSpPr>
        <xdr:cNvPr id="134" name="直線コネクタ 133"/>
        <xdr:cNvCxnSpPr/>
      </xdr:nvCxnSpPr>
      <xdr:spPr>
        <a:xfrm flipV="1">
          <a:off x="13004800" y="28549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148590</xdr:rowOff>
    </xdr:from>
    <xdr:to>
      <xdr:col>69</xdr:col>
      <xdr:colOff>142875</xdr:colOff>
      <xdr:row>16</xdr:row>
      <xdr:rowOff>78740</xdr:rowOff>
    </xdr:to>
    <xdr:sp macro="" textlink="">
      <xdr:nvSpPr>
        <xdr:cNvPr id="135" name="フローチャート: 判断 134"/>
        <xdr:cNvSpPr/>
      </xdr:nvSpPr>
      <xdr:spPr>
        <a:xfrm>
          <a:off x="13843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88917</xdr:rowOff>
    </xdr:from>
    <xdr:ext cx="762000" cy="259045"/>
    <xdr:sp macro="" textlink="">
      <xdr:nvSpPr>
        <xdr:cNvPr id="136" name="テキスト ボックス 135"/>
        <xdr:cNvSpPr txBox="1"/>
      </xdr:nvSpPr>
      <xdr:spPr>
        <a:xfrm>
          <a:off x="13512800" y="248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22860</xdr:rowOff>
    </xdr:from>
    <xdr:to>
      <xdr:col>65</xdr:col>
      <xdr:colOff>53975</xdr:colOff>
      <xdr:row>16</xdr:row>
      <xdr:rowOff>124460</xdr:rowOff>
    </xdr:to>
    <xdr:sp macro="" textlink="">
      <xdr:nvSpPr>
        <xdr:cNvPr id="137" name="フローチャート: 判断 136"/>
        <xdr:cNvSpPr/>
      </xdr:nvSpPr>
      <xdr:spPr>
        <a:xfrm>
          <a:off x="12954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134637</xdr:rowOff>
    </xdr:from>
    <xdr:ext cx="762000" cy="259045"/>
    <xdr:sp macro="" textlink="">
      <xdr:nvSpPr>
        <xdr:cNvPr id="138" name="テキスト ボックス 137"/>
        <xdr:cNvSpPr txBox="1"/>
      </xdr:nvSpPr>
      <xdr:spPr>
        <a:xfrm>
          <a:off x="12623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160020</xdr:rowOff>
    </xdr:from>
    <xdr:to>
      <xdr:col>82</xdr:col>
      <xdr:colOff>158750</xdr:colOff>
      <xdr:row>17</xdr:row>
      <xdr:rowOff>90170</xdr:rowOff>
    </xdr:to>
    <xdr:sp macro="" textlink="">
      <xdr:nvSpPr>
        <xdr:cNvPr id="144" name="楕円 143"/>
        <xdr:cNvSpPr/>
      </xdr:nvSpPr>
      <xdr:spPr>
        <a:xfrm>
          <a:off x="16459200" y="290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132097</xdr:rowOff>
    </xdr:from>
    <xdr:ext cx="762000" cy="259045"/>
    <xdr:sp macro="" textlink="">
      <xdr:nvSpPr>
        <xdr:cNvPr id="145" name="物件費該当値テキスト"/>
        <xdr:cNvSpPr txBox="1"/>
      </xdr:nvSpPr>
      <xdr:spPr>
        <a:xfrm>
          <a:off x="16598900" y="287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121920</xdr:rowOff>
    </xdr:from>
    <xdr:to>
      <xdr:col>78</xdr:col>
      <xdr:colOff>120650</xdr:colOff>
      <xdr:row>17</xdr:row>
      <xdr:rowOff>52070</xdr:rowOff>
    </xdr:to>
    <xdr:sp macro="" textlink="">
      <xdr:nvSpPr>
        <xdr:cNvPr id="146" name="楕円 145"/>
        <xdr:cNvSpPr/>
      </xdr:nvSpPr>
      <xdr:spPr>
        <a:xfrm>
          <a:off x="15621000" y="286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36847</xdr:rowOff>
    </xdr:from>
    <xdr:ext cx="736600" cy="259045"/>
    <xdr:sp macro="" textlink="">
      <xdr:nvSpPr>
        <xdr:cNvPr id="147" name="テキスト ボックス 146"/>
        <xdr:cNvSpPr txBox="1"/>
      </xdr:nvSpPr>
      <xdr:spPr>
        <a:xfrm>
          <a:off x="15290800" y="2951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53340</xdr:rowOff>
    </xdr:from>
    <xdr:to>
      <xdr:col>74</xdr:col>
      <xdr:colOff>31750</xdr:colOff>
      <xdr:row>16</xdr:row>
      <xdr:rowOff>154940</xdr:rowOff>
    </xdr:to>
    <xdr:sp macro="" textlink="">
      <xdr:nvSpPr>
        <xdr:cNvPr id="148" name="楕円 147"/>
        <xdr:cNvSpPr/>
      </xdr:nvSpPr>
      <xdr:spPr>
        <a:xfrm>
          <a:off x="14732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165117</xdr:rowOff>
    </xdr:from>
    <xdr:ext cx="762000" cy="259045"/>
    <xdr:sp macro="" textlink="">
      <xdr:nvSpPr>
        <xdr:cNvPr id="149" name="テキスト ボックス 148"/>
        <xdr:cNvSpPr txBox="1"/>
      </xdr:nvSpPr>
      <xdr:spPr>
        <a:xfrm>
          <a:off x="14401800" y="256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60960</xdr:rowOff>
    </xdr:from>
    <xdr:to>
      <xdr:col>69</xdr:col>
      <xdr:colOff>142875</xdr:colOff>
      <xdr:row>16</xdr:row>
      <xdr:rowOff>162560</xdr:rowOff>
    </xdr:to>
    <xdr:sp macro="" textlink="">
      <xdr:nvSpPr>
        <xdr:cNvPr id="150" name="楕円 149"/>
        <xdr:cNvSpPr/>
      </xdr:nvSpPr>
      <xdr:spPr>
        <a:xfrm>
          <a:off x="13843000" y="280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147337</xdr:rowOff>
    </xdr:from>
    <xdr:ext cx="762000" cy="259045"/>
    <xdr:sp macro="" textlink="">
      <xdr:nvSpPr>
        <xdr:cNvPr id="151" name="テキスト ボックス 150"/>
        <xdr:cNvSpPr txBox="1"/>
      </xdr:nvSpPr>
      <xdr:spPr>
        <a:xfrm>
          <a:off x="135128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91440</xdr:rowOff>
    </xdr:from>
    <xdr:to>
      <xdr:col>65</xdr:col>
      <xdr:colOff>53975</xdr:colOff>
      <xdr:row>17</xdr:row>
      <xdr:rowOff>21590</xdr:rowOff>
    </xdr:to>
    <xdr:sp macro="" textlink="">
      <xdr:nvSpPr>
        <xdr:cNvPr id="152" name="楕円 151"/>
        <xdr:cNvSpPr/>
      </xdr:nvSpPr>
      <xdr:spPr>
        <a:xfrm>
          <a:off x="12954000" y="283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6367</xdr:rowOff>
    </xdr:from>
    <xdr:ext cx="762000" cy="259045"/>
    <xdr:sp macro="" textlink="">
      <xdr:nvSpPr>
        <xdr:cNvPr id="153" name="テキスト ボックス 152"/>
        <xdr:cNvSpPr txBox="1"/>
      </xdr:nvSpPr>
      <xdr:spPr>
        <a:xfrm>
          <a:off x="12623800" y="292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高齢化率については全国平均を上回っているものの、高齢化とともに人口減少も進んでいることから、扶助費は類似団体平均を下回る水準となっている。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121557</xdr:rowOff>
    </xdr:from>
    <xdr:to>
      <xdr:col>24</xdr:col>
      <xdr:colOff>25400</xdr:colOff>
      <xdr:row>60</xdr:row>
      <xdr:rowOff>143328</xdr:rowOff>
    </xdr:to>
    <xdr:cxnSp macro="">
      <xdr:nvCxnSpPr>
        <xdr:cNvPr id="183" name="直線コネクタ 182"/>
        <xdr:cNvCxnSpPr/>
      </xdr:nvCxnSpPr>
      <xdr:spPr>
        <a:xfrm flipV="1">
          <a:off x="4826000" y="9036957"/>
          <a:ext cx="0" cy="1393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4" name="扶助費最小値テキスト"/>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5" name="直線コネクタ 184"/>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36484</xdr:rowOff>
    </xdr:from>
    <xdr:ext cx="762000" cy="259045"/>
    <xdr:sp macro="" textlink="">
      <xdr:nvSpPr>
        <xdr:cNvPr id="186" name="扶助費最大値テキスト"/>
        <xdr:cNvSpPr txBox="1"/>
      </xdr:nvSpPr>
      <xdr:spPr>
        <a:xfrm>
          <a:off x="4914900" y="878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121557</xdr:rowOff>
    </xdr:from>
    <xdr:to>
      <xdr:col>24</xdr:col>
      <xdr:colOff>114300</xdr:colOff>
      <xdr:row>52</xdr:row>
      <xdr:rowOff>121557</xdr:rowOff>
    </xdr:to>
    <xdr:cxnSp macro="">
      <xdr:nvCxnSpPr>
        <xdr:cNvPr id="187" name="直線コネクタ 186"/>
        <xdr:cNvCxnSpPr/>
      </xdr:nvCxnSpPr>
      <xdr:spPr>
        <a:xfrm>
          <a:off x="4737100" y="9036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86178</xdr:rowOff>
    </xdr:from>
    <xdr:to>
      <xdr:col>24</xdr:col>
      <xdr:colOff>25400</xdr:colOff>
      <xdr:row>55</xdr:row>
      <xdr:rowOff>162378</xdr:rowOff>
    </xdr:to>
    <xdr:cxnSp macro="">
      <xdr:nvCxnSpPr>
        <xdr:cNvPr id="188" name="直線コネクタ 187"/>
        <xdr:cNvCxnSpPr/>
      </xdr:nvCxnSpPr>
      <xdr:spPr>
        <a:xfrm>
          <a:off x="3987800" y="9515928"/>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116312</xdr:rowOff>
    </xdr:from>
    <xdr:ext cx="762000" cy="259045"/>
    <xdr:sp macro="" textlink="">
      <xdr:nvSpPr>
        <xdr:cNvPr id="189" name="扶助費平均値テキスト"/>
        <xdr:cNvSpPr txBox="1"/>
      </xdr:nvSpPr>
      <xdr:spPr>
        <a:xfrm>
          <a:off x="4914900" y="9546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144235</xdr:rowOff>
    </xdr:from>
    <xdr:to>
      <xdr:col>24</xdr:col>
      <xdr:colOff>76200</xdr:colOff>
      <xdr:row>56</xdr:row>
      <xdr:rowOff>74385</xdr:rowOff>
    </xdr:to>
    <xdr:sp macro="" textlink="">
      <xdr:nvSpPr>
        <xdr:cNvPr id="190" name="フローチャート: 判断 189"/>
        <xdr:cNvSpPr/>
      </xdr:nvSpPr>
      <xdr:spPr>
        <a:xfrm>
          <a:off x="47752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20865</xdr:rowOff>
    </xdr:from>
    <xdr:to>
      <xdr:col>19</xdr:col>
      <xdr:colOff>187325</xdr:colOff>
      <xdr:row>55</xdr:row>
      <xdr:rowOff>86178</xdr:rowOff>
    </xdr:to>
    <xdr:cxnSp macro="">
      <xdr:nvCxnSpPr>
        <xdr:cNvPr id="191" name="直線コネクタ 190"/>
        <xdr:cNvCxnSpPr/>
      </xdr:nvCxnSpPr>
      <xdr:spPr>
        <a:xfrm>
          <a:off x="3098800" y="9450615"/>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144235</xdr:rowOff>
    </xdr:from>
    <xdr:to>
      <xdr:col>20</xdr:col>
      <xdr:colOff>38100</xdr:colOff>
      <xdr:row>56</xdr:row>
      <xdr:rowOff>74385</xdr:rowOff>
    </xdr:to>
    <xdr:sp macro="" textlink="">
      <xdr:nvSpPr>
        <xdr:cNvPr id="192" name="フローチャート: 判断 191"/>
        <xdr:cNvSpPr/>
      </xdr:nvSpPr>
      <xdr:spPr>
        <a:xfrm>
          <a:off x="3937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59162</xdr:rowOff>
    </xdr:from>
    <xdr:ext cx="736600" cy="259045"/>
    <xdr:sp macro="" textlink="">
      <xdr:nvSpPr>
        <xdr:cNvPr id="193" name="テキスト ボックス 192"/>
        <xdr:cNvSpPr txBox="1"/>
      </xdr:nvSpPr>
      <xdr:spPr>
        <a:xfrm>
          <a:off x="3606800" y="9660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20865</xdr:rowOff>
    </xdr:from>
    <xdr:to>
      <xdr:col>15</xdr:col>
      <xdr:colOff>98425</xdr:colOff>
      <xdr:row>55</xdr:row>
      <xdr:rowOff>140607</xdr:rowOff>
    </xdr:to>
    <xdr:cxnSp macro="">
      <xdr:nvCxnSpPr>
        <xdr:cNvPr id="194" name="直線コネクタ 193"/>
        <xdr:cNvCxnSpPr/>
      </xdr:nvCxnSpPr>
      <xdr:spPr>
        <a:xfrm flipV="1">
          <a:off x="2209800" y="9450615"/>
          <a:ext cx="889000" cy="11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111578</xdr:rowOff>
    </xdr:from>
    <xdr:to>
      <xdr:col>15</xdr:col>
      <xdr:colOff>149225</xdr:colOff>
      <xdr:row>56</xdr:row>
      <xdr:rowOff>41728</xdr:rowOff>
    </xdr:to>
    <xdr:sp macro="" textlink="">
      <xdr:nvSpPr>
        <xdr:cNvPr id="195" name="フローチャート: 判断 194"/>
        <xdr:cNvSpPr/>
      </xdr:nvSpPr>
      <xdr:spPr>
        <a:xfrm>
          <a:off x="3048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26505</xdr:rowOff>
    </xdr:from>
    <xdr:ext cx="762000" cy="259045"/>
    <xdr:sp macro="" textlink="">
      <xdr:nvSpPr>
        <xdr:cNvPr id="196" name="テキスト ボックス 195"/>
        <xdr:cNvSpPr txBox="1"/>
      </xdr:nvSpPr>
      <xdr:spPr>
        <a:xfrm>
          <a:off x="2717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140607</xdr:rowOff>
    </xdr:from>
    <xdr:to>
      <xdr:col>11</xdr:col>
      <xdr:colOff>9525</xdr:colOff>
      <xdr:row>55</xdr:row>
      <xdr:rowOff>151493</xdr:rowOff>
    </xdr:to>
    <xdr:cxnSp macro="">
      <xdr:nvCxnSpPr>
        <xdr:cNvPr id="197" name="直線コネクタ 196"/>
        <xdr:cNvCxnSpPr/>
      </xdr:nvCxnSpPr>
      <xdr:spPr>
        <a:xfrm flipV="1">
          <a:off x="1320800" y="95703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78922</xdr:rowOff>
    </xdr:from>
    <xdr:to>
      <xdr:col>11</xdr:col>
      <xdr:colOff>60325</xdr:colOff>
      <xdr:row>56</xdr:row>
      <xdr:rowOff>9072</xdr:rowOff>
    </xdr:to>
    <xdr:sp macro="" textlink="">
      <xdr:nvSpPr>
        <xdr:cNvPr id="198" name="フローチャート: 判断 197"/>
        <xdr:cNvSpPr/>
      </xdr:nvSpPr>
      <xdr:spPr>
        <a:xfrm>
          <a:off x="2159000" y="950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19249</xdr:rowOff>
    </xdr:from>
    <xdr:ext cx="762000" cy="259045"/>
    <xdr:sp macro="" textlink="">
      <xdr:nvSpPr>
        <xdr:cNvPr id="199" name="テキスト ボックス 198"/>
        <xdr:cNvSpPr txBox="1"/>
      </xdr:nvSpPr>
      <xdr:spPr>
        <a:xfrm>
          <a:off x="1828800" y="927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00" name="フローチャート: 判断 199"/>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48277</xdr:rowOff>
    </xdr:from>
    <xdr:ext cx="762000" cy="259045"/>
    <xdr:sp macro="" textlink="">
      <xdr:nvSpPr>
        <xdr:cNvPr id="201" name="テキスト ボックス 200"/>
        <xdr:cNvSpPr txBox="1"/>
      </xdr:nvSpPr>
      <xdr:spPr>
        <a:xfrm>
          <a:off x="939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111578</xdr:rowOff>
    </xdr:from>
    <xdr:to>
      <xdr:col>24</xdr:col>
      <xdr:colOff>76200</xdr:colOff>
      <xdr:row>56</xdr:row>
      <xdr:rowOff>41728</xdr:rowOff>
    </xdr:to>
    <xdr:sp macro="" textlink="">
      <xdr:nvSpPr>
        <xdr:cNvPr id="207" name="楕円 206"/>
        <xdr:cNvSpPr/>
      </xdr:nvSpPr>
      <xdr:spPr>
        <a:xfrm>
          <a:off x="4775200" y="954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128105</xdr:rowOff>
    </xdr:from>
    <xdr:ext cx="762000" cy="259045"/>
    <xdr:sp macro="" textlink="">
      <xdr:nvSpPr>
        <xdr:cNvPr id="208" name="扶助費該当値テキスト"/>
        <xdr:cNvSpPr txBox="1"/>
      </xdr:nvSpPr>
      <xdr:spPr>
        <a:xfrm>
          <a:off x="4914900" y="938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35378</xdr:rowOff>
    </xdr:from>
    <xdr:to>
      <xdr:col>20</xdr:col>
      <xdr:colOff>38100</xdr:colOff>
      <xdr:row>55</xdr:row>
      <xdr:rowOff>136978</xdr:rowOff>
    </xdr:to>
    <xdr:sp macro="" textlink="">
      <xdr:nvSpPr>
        <xdr:cNvPr id="209" name="楕円 208"/>
        <xdr:cNvSpPr/>
      </xdr:nvSpPr>
      <xdr:spPr>
        <a:xfrm>
          <a:off x="3937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147155</xdr:rowOff>
    </xdr:from>
    <xdr:ext cx="736600" cy="259045"/>
    <xdr:sp macro="" textlink="">
      <xdr:nvSpPr>
        <xdr:cNvPr id="210" name="テキスト ボックス 209"/>
        <xdr:cNvSpPr txBox="1"/>
      </xdr:nvSpPr>
      <xdr:spPr>
        <a:xfrm>
          <a:off x="3606800" y="9234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141515</xdr:rowOff>
    </xdr:from>
    <xdr:to>
      <xdr:col>15</xdr:col>
      <xdr:colOff>149225</xdr:colOff>
      <xdr:row>55</xdr:row>
      <xdr:rowOff>71665</xdr:rowOff>
    </xdr:to>
    <xdr:sp macro="" textlink="">
      <xdr:nvSpPr>
        <xdr:cNvPr id="211" name="楕円 210"/>
        <xdr:cNvSpPr/>
      </xdr:nvSpPr>
      <xdr:spPr>
        <a:xfrm>
          <a:off x="3048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81842</xdr:rowOff>
    </xdr:from>
    <xdr:ext cx="762000" cy="259045"/>
    <xdr:sp macro="" textlink="">
      <xdr:nvSpPr>
        <xdr:cNvPr id="212" name="テキスト ボックス 211"/>
        <xdr:cNvSpPr txBox="1"/>
      </xdr:nvSpPr>
      <xdr:spPr>
        <a:xfrm>
          <a:off x="2717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89807</xdr:rowOff>
    </xdr:from>
    <xdr:to>
      <xdr:col>11</xdr:col>
      <xdr:colOff>60325</xdr:colOff>
      <xdr:row>56</xdr:row>
      <xdr:rowOff>19957</xdr:rowOff>
    </xdr:to>
    <xdr:sp macro="" textlink="">
      <xdr:nvSpPr>
        <xdr:cNvPr id="213" name="楕円 212"/>
        <xdr:cNvSpPr/>
      </xdr:nvSpPr>
      <xdr:spPr>
        <a:xfrm>
          <a:off x="2159000" y="951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4734</xdr:rowOff>
    </xdr:from>
    <xdr:ext cx="762000" cy="259045"/>
    <xdr:sp macro="" textlink="">
      <xdr:nvSpPr>
        <xdr:cNvPr id="214" name="テキスト ボックス 213"/>
        <xdr:cNvSpPr txBox="1"/>
      </xdr:nvSpPr>
      <xdr:spPr>
        <a:xfrm>
          <a:off x="1828800" y="960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100693</xdr:rowOff>
    </xdr:from>
    <xdr:to>
      <xdr:col>6</xdr:col>
      <xdr:colOff>171450</xdr:colOff>
      <xdr:row>56</xdr:row>
      <xdr:rowOff>30843</xdr:rowOff>
    </xdr:to>
    <xdr:sp macro="" textlink="">
      <xdr:nvSpPr>
        <xdr:cNvPr id="215" name="楕円 214"/>
        <xdr:cNvSpPr/>
      </xdr:nvSpPr>
      <xdr:spPr>
        <a:xfrm>
          <a:off x="1270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41020</xdr:rowOff>
    </xdr:from>
    <xdr:ext cx="762000" cy="259045"/>
    <xdr:sp macro="" textlink="">
      <xdr:nvSpPr>
        <xdr:cNvPr id="216" name="テキスト ボックス 215"/>
        <xdr:cNvSpPr txBox="1"/>
      </xdr:nvSpPr>
      <xdr:spPr>
        <a:xfrm>
          <a:off x="939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令和５年度から下水道事業が企業会計となっており、繰出金が大幅に減少しているが、国民健康保険事業に対する繰出金が多額となっており、類似団体平均を大きく上回る水準となっている。</a:t>
          </a:r>
          <a:endParaRPr lang="ja-JP" altLang="ja-JP" sz="1400">
            <a:effectLst/>
          </a:endParaRPr>
        </a:p>
        <a:p>
          <a:r>
            <a:rPr kumimoji="1" lang="ja-JP" altLang="ja-JP" sz="1100">
              <a:solidFill>
                <a:schemeClr val="dk1"/>
              </a:solidFill>
              <a:effectLst/>
              <a:latin typeface="+mn-lt"/>
              <a:ea typeface="+mn-ea"/>
              <a:cs typeface="+mn-cs"/>
            </a:rPr>
            <a:t>　国民健康保険事業については、医療費の動向と準備基金残高の状況を踏まえ、適切な規模の繰出しを行っていく。</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1" name="直線コネクタ 230"/>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2" name="テキスト ボックス 231"/>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3" name="直線コネクタ 232"/>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4" name="テキスト ボックス 233"/>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5" name="直線コネクタ 234"/>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6" name="テキスト ボックス 235"/>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7" name="直線コネクタ 236"/>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8" name="テキスト ボックス 237"/>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154432</xdr:rowOff>
    </xdr:from>
    <xdr:to>
      <xdr:col>82</xdr:col>
      <xdr:colOff>107950</xdr:colOff>
      <xdr:row>58</xdr:row>
      <xdr:rowOff>30988</xdr:rowOff>
    </xdr:to>
    <xdr:cxnSp macro="">
      <xdr:nvCxnSpPr>
        <xdr:cNvPr id="241" name="直線コネクタ 240"/>
        <xdr:cNvCxnSpPr/>
      </xdr:nvCxnSpPr>
      <xdr:spPr>
        <a:xfrm flipV="1">
          <a:off x="16510000" y="9412732"/>
          <a:ext cx="0" cy="5623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3065</xdr:rowOff>
    </xdr:from>
    <xdr:ext cx="762000" cy="259045"/>
    <xdr:sp macro="" textlink="">
      <xdr:nvSpPr>
        <xdr:cNvPr id="242" name="その他最小値テキスト"/>
        <xdr:cNvSpPr txBox="1"/>
      </xdr:nvSpPr>
      <xdr:spPr>
        <a:xfrm>
          <a:off x="16598900" y="9947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58</xdr:row>
      <xdr:rowOff>30988</xdr:rowOff>
    </xdr:from>
    <xdr:to>
      <xdr:col>82</xdr:col>
      <xdr:colOff>196850</xdr:colOff>
      <xdr:row>58</xdr:row>
      <xdr:rowOff>30988</xdr:rowOff>
    </xdr:to>
    <xdr:cxnSp macro="">
      <xdr:nvCxnSpPr>
        <xdr:cNvPr id="243" name="直線コネクタ 242"/>
        <xdr:cNvCxnSpPr/>
      </xdr:nvCxnSpPr>
      <xdr:spPr>
        <a:xfrm>
          <a:off x="16421100" y="9975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53</xdr:row>
      <xdr:rowOff>69359</xdr:rowOff>
    </xdr:from>
    <xdr:ext cx="762000" cy="259045"/>
    <xdr:sp macro="" textlink="">
      <xdr:nvSpPr>
        <xdr:cNvPr id="244" name="その他最大値テキスト"/>
        <xdr:cNvSpPr txBox="1"/>
      </xdr:nvSpPr>
      <xdr:spPr>
        <a:xfrm>
          <a:off x="16598900" y="915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154432</xdr:rowOff>
    </xdr:from>
    <xdr:to>
      <xdr:col>82</xdr:col>
      <xdr:colOff>196850</xdr:colOff>
      <xdr:row>54</xdr:row>
      <xdr:rowOff>154432</xdr:rowOff>
    </xdr:to>
    <xdr:cxnSp macro="">
      <xdr:nvCxnSpPr>
        <xdr:cNvPr id="245" name="直線コネクタ 244"/>
        <xdr:cNvCxnSpPr/>
      </xdr:nvCxnSpPr>
      <xdr:spPr>
        <a:xfrm>
          <a:off x="16421100" y="9412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21844</xdr:rowOff>
    </xdr:from>
    <xdr:to>
      <xdr:col>82</xdr:col>
      <xdr:colOff>107950</xdr:colOff>
      <xdr:row>58</xdr:row>
      <xdr:rowOff>72136</xdr:rowOff>
    </xdr:to>
    <xdr:cxnSp macro="">
      <xdr:nvCxnSpPr>
        <xdr:cNvPr id="246" name="直線コネクタ 245"/>
        <xdr:cNvCxnSpPr/>
      </xdr:nvCxnSpPr>
      <xdr:spPr>
        <a:xfrm flipV="1">
          <a:off x="15671800" y="9965944"/>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106443</xdr:rowOff>
    </xdr:from>
    <xdr:ext cx="762000" cy="259045"/>
    <xdr:sp macro="" textlink="">
      <xdr:nvSpPr>
        <xdr:cNvPr id="247" name="その他平均値テキスト"/>
        <xdr:cNvSpPr txBox="1"/>
      </xdr:nvSpPr>
      <xdr:spPr>
        <a:xfrm>
          <a:off x="16598900" y="9536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89916</xdr:rowOff>
    </xdr:from>
    <xdr:to>
      <xdr:col>82</xdr:col>
      <xdr:colOff>158750</xdr:colOff>
      <xdr:row>57</xdr:row>
      <xdr:rowOff>20066</xdr:rowOff>
    </xdr:to>
    <xdr:sp macro="" textlink="">
      <xdr:nvSpPr>
        <xdr:cNvPr id="248" name="フローチャート: 判断 247"/>
        <xdr:cNvSpPr/>
      </xdr:nvSpPr>
      <xdr:spPr>
        <a:xfrm>
          <a:off x="16459200" y="969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72136</xdr:rowOff>
    </xdr:from>
    <xdr:to>
      <xdr:col>78</xdr:col>
      <xdr:colOff>69850</xdr:colOff>
      <xdr:row>60</xdr:row>
      <xdr:rowOff>49276</xdr:rowOff>
    </xdr:to>
    <xdr:cxnSp macro="">
      <xdr:nvCxnSpPr>
        <xdr:cNvPr id="249" name="直線コネクタ 248"/>
        <xdr:cNvCxnSpPr/>
      </xdr:nvCxnSpPr>
      <xdr:spPr>
        <a:xfrm flipV="1">
          <a:off x="14782800" y="10016236"/>
          <a:ext cx="889000" cy="3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108204</xdr:rowOff>
    </xdr:from>
    <xdr:to>
      <xdr:col>78</xdr:col>
      <xdr:colOff>120650</xdr:colOff>
      <xdr:row>57</xdr:row>
      <xdr:rowOff>38354</xdr:rowOff>
    </xdr:to>
    <xdr:sp macro="" textlink="">
      <xdr:nvSpPr>
        <xdr:cNvPr id="250" name="フローチャート: 判断 249"/>
        <xdr:cNvSpPr/>
      </xdr:nvSpPr>
      <xdr:spPr>
        <a:xfrm>
          <a:off x="15621000" y="9709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48531</xdr:rowOff>
    </xdr:from>
    <xdr:ext cx="736600" cy="259045"/>
    <xdr:sp macro="" textlink="">
      <xdr:nvSpPr>
        <xdr:cNvPr id="251" name="テキスト ボックス 250"/>
        <xdr:cNvSpPr txBox="1"/>
      </xdr:nvSpPr>
      <xdr:spPr>
        <a:xfrm>
          <a:off x="15290800" y="9478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49276</xdr:rowOff>
    </xdr:from>
    <xdr:to>
      <xdr:col>73</xdr:col>
      <xdr:colOff>180975</xdr:colOff>
      <xdr:row>60</xdr:row>
      <xdr:rowOff>81280</xdr:rowOff>
    </xdr:to>
    <xdr:cxnSp macro="">
      <xdr:nvCxnSpPr>
        <xdr:cNvPr id="252" name="直線コネクタ 251"/>
        <xdr:cNvCxnSpPr/>
      </xdr:nvCxnSpPr>
      <xdr:spPr>
        <a:xfrm flipV="1">
          <a:off x="13893800" y="1033627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108204</xdr:rowOff>
    </xdr:from>
    <xdr:to>
      <xdr:col>74</xdr:col>
      <xdr:colOff>31750</xdr:colOff>
      <xdr:row>57</xdr:row>
      <xdr:rowOff>38354</xdr:rowOff>
    </xdr:to>
    <xdr:sp macro="" textlink="">
      <xdr:nvSpPr>
        <xdr:cNvPr id="253" name="フローチャート: 判断 252"/>
        <xdr:cNvSpPr/>
      </xdr:nvSpPr>
      <xdr:spPr>
        <a:xfrm>
          <a:off x="14732000" y="9709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48531</xdr:rowOff>
    </xdr:from>
    <xdr:ext cx="762000" cy="259045"/>
    <xdr:sp macro="" textlink="">
      <xdr:nvSpPr>
        <xdr:cNvPr id="254" name="テキスト ボックス 253"/>
        <xdr:cNvSpPr txBox="1"/>
      </xdr:nvSpPr>
      <xdr:spPr>
        <a:xfrm>
          <a:off x="14401800" y="9478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17272</xdr:rowOff>
    </xdr:from>
    <xdr:to>
      <xdr:col>69</xdr:col>
      <xdr:colOff>92075</xdr:colOff>
      <xdr:row>60</xdr:row>
      <xdr:rowOff>81280</xdr:rowOff>
    </xdr:to>
    <xdr:cxnSp macro="">
      <xdr:nvCxnSpPr>
        <xdr:cNvPr id="255" name="直線コネクタ 254"/>
        <xdr:cNvCxnSpPr/>
      </xdr:nvCxnSpPr>
      <xdr:spPr>
        <a:xfrm>
          <a:off x="13004800" y="1030427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94488</xdr:rowOff>
    </xdr:from>
    <xdr:to>
      <xdr:col>69</xdr:col>
      <xdr:colOff>142875</xdr:colOff>
      <xdr:row>57</xdr:row>
      <xdr:rowOff>24638</xdr:rowOff>
    </xdr:to>
    <xdr:sp macro="" textlink="">
      <xdr:nvSpPr>
        <xdr:cNvPr id="256" name="フローチャート: 判断 255"/>
        <xdr:cNvSpPr/>
      </xdr:nvSpPr>
      <xdr:spPr>
        <a:xfrm>
          <a:off x="13843000" y="9695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34815</xdr:rowOff>
    </xdr:from>
    <xdr:ext cx="762000" cy="259045"/>
    <xdr:sp macro="" textlink="">
      <xdr:nvSpPr>
        <xdr:cNvPr id="257" name="テキスト ボックス 256"/>
        <xdr:cNvSpPr txBox="1"/>
      </xdr:nvSpPr>
      <xdr:spPr>
        <a:xfrm>
          <a:off x="13512800" y="9464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108204</xdr:rowOff>
    </xdr:from>
    <xdr:to>
      <xdr:col>65</xdr:col>
      <xdr:colOff>53975</xdr:colOff>
      <xdr:row>57</xdr:row>
      <xdr:rowOff>38354</xdr:rowOff>
    </xdr:to>
    <xdr:sp macro="" textlink="">
      <xdr:nvSpPr>
        <xdr:cNvPr id="258" name="フローチャート: 判断 257"/>
        <xdr:cNvSpPr/>
      </xdr:nvSpPr>
      <xdr:spPr>
        <a:xfrm>
          <a:off x="12954000" y="9709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48531</xdr:rowOff>
    </xdr:from>
    <xdr:ext cx="762000" cy="259045"/>
    <xdr:sp macro="" textlink="">
      <xdr:nvSpPr>
        <xdr:cNvPr id="259" name="テキスト ボックス 258"/>
        <xdr:cNvSpPr txBox="1"/>
      </xdr:nvSpPr>
      <xdr:spPr>
        <a:xfrm>
          <a:off x="12623800" y="9478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142494</xdr:rowOff>
    </xdr:from>
    <xdr:to>
      <xdr:col>82</xdr:col>
      <xdr:colOff>158750</xdr:colOff>
      <xdr:row>58</xdr:row>
      <xdr:rowOff>72644</xdr:rowOff>
    </xdr:to>
    <xdr:sp macro="" textlink="">
      <xdr:nvSpPr>
        <xdr:cNvPr id="265" name="楕円 264"/>
        <xdr:cNvSpPr/>
      </xdr:nvSpPr>
      <xdr:spPr>
        <a:xfrm>
          <a:off x="16459200" y="9915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51071</xdr:rowOff>
    </xdr:from>
    <xdr:ext cx="762000" cy="259045"/>
    <xdr:sp macro="" textlink="">
      <xdr:nvSpPr>
        <xdr:cNvPr id="266" name="その他該当値テキスト"/>
        <xdr:cNvSpPr txBox="1"/>
      </xdr:nvSpPr>
      <xdr:spPr>
        <a:xfrm>
          <a:off x="16598900" y="9823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21336</xdr:rowOff>
    </xdr:from>
    <xdr:to>
      <xdr:col>78</xdr:col>
      <xdr:colOff>120650</xdr:colOff>
      <xdr:row>58</xdr:row>
      <xdr:rowOff>122936</xdr:rowOff>
    </xdr:to>
    <xdr:sp macro="" textlink="">
      <xdr:nvSpPr>
        <xdr:cNvPr id="267" name="楕円 266"/>
        <xdr:cNvSpPr/>
      </xdr:nvSpPr>
      <xdr:spPr>
        <a:xfrm>
          <a:off x="15621000" y="9965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107713</xdr:rowOff>
    </xdr:from>
    <xdr:ext cx="736600" cy="259045"/>
    <xdr:sp macro="" textlink="">
      <xdr:nvSpPr>
        <xdr:cNvPr id="268" name="テキスト ボックス 267"/>
        <xdr:cNvSpPr txBox="1"/>
      </xdr:nvSpPr>
      <xdr:spPr>
        <a:xfrm>
          <a:off x="15290800" y="10051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169926</xdr:rowOff>
    </xdr:from>
    <xdr:to>
      <xdr:col>74</xdr:col>
      <xdr:colOff>31750</xdr:colOff>
      <xdr:row>60</xdr:row>
      <xdr:rowOff>100076</xdr:rowOff>
    </xdr:to>
    <xdr:sp macro="" textlink="">
      <xdr:nvSpPr>
        <xdr:cNvPr id="269" name="楕円 268"/>
        <xdr:cNvSpPr/>
      </xdr:nvSpPr>
      <xdr:spPr>
        <a:xfrm>
          <a:off x="14732000" y="10285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84853</xdr:rowOff>
    </xdr:from>
    <xdr:ext cx="762000" cy="259045"/>
    <xdr:sp macro="" textlink="">
      <xdr:nvSpPr>
        <xdr:cNvPr id="270" name="テキスト ボックス 269"/>
        <xdr:cNvSpPr txBox="1"/>
      </xdr:nvSpPr>
      <xdr:spPr>
        <a:xfrm>
          <a:off x="14401800" y="1037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30480</xdr:rowOff>
    </xdr:from>
    <xdr:to>
      <xdr:col>69</xdr:col>
      <xdr:colOff>142875</xdr:colOff>
      <xdr:row>60</xdr:row>
      <xdr:rowOff>132080</xdr:rowOff>
    </xdr:to>
    <xdr:sp macro="" textlink="">
      <xdr:nvSpPr>
        <xdr:cNvPr id="271" name="楕円 270"/>
        <xdr:cNvSpPr/>
      </xdr:nvSpPr>
      <xdr:spPr>
        <a:xfrm>
          <a:off x="13843000" y="1031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116857</xdr:rowOff>
    </xdr:from>
    <xdr:ext cx="762000" cy="259045"/>
    <xdr:sp macro="" textlink="">
      <xdr:nvSpPr>
        <xdr:cNvPr id="272" name="テキスト ボックス 271"/>
        <xdr:cNvSpPr txBox="1"/>
      </xdr:nvSpPr>
      <xdr:spPr>
        <a:xfrm>
          <a:off x="13512800" y="1040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137922</xdr:rowOff>
    </xdr:from>
    <xdr:to>
      <xdr:col>65</xdr:col>
      <xdr:colOff>53975</xdr:colOff>
      <xdr:row>60</xdr:row>
      <xdr:rowOff>68072</xdr:rowOff>
    </xdr:to>
    <xdr:sp macro="" textlink="">
      <xdr:nvSpPr>
        <xdr:cNvPr id="273" name="楕円 272"/>
        <xdr:cNvSpPr/>
      </xdr:nvSpPr>
      <xdr:spPr>
        <a:xfrm>
          <a:off x="12954000" y="1025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52849</xdr:rowOff>
    </xdr:from>
    <xdr:ext cx="762000" cy="259045"/>
    <xdr:sp macro="" textlink="">
      <xdr:nvSpPr>
        <xdr:cNvPr id="274" name="テキスト ボックス 273"/>
        <xdr:cNvSpPr txBox="1"/>
      </xdr:nvSpPr>
      <xdr:spPr>
        <a:xfrm>
          <a:off x="12623800" y="1033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ごみ処理等を広域化した平成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に上昇し、それ以降同程度の水準で推移していたが、令和５年度から下水道事業が企業会計になったことから、以前まで繰出金として支出していたものを補助金で支出しており、類似団体平均程度の水準となって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6" name="テキスト ボックス 285"/>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41</xdr:row>
      <xdr:rowOff>69850</xdr:rowOff>
    </xdr:to>
    <xdr:cxnSp macro="">
      <xdr:nvCxnSpPr>
        <xdr:cNvPr id="299" name="直線コネクタ 298"/>
        <xdr:cNvCxnSpPr/>
      </xdr:nvCxnSpPr>
      <xdr:spPr>
        <a:xfrm flipV="1">
          <a:off x="16510000" y="5851144"/>
          <a:ext cx="0" cy="124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41927</xdr:rowOff>
    </xdr:from>
    <xdr:ext cx="762000" cy="259045"/>
    <xdr:sp macro="" textlink="">
      <xdr:nvSpPr>
        <xdr:cNvPr id="300" name="補助費等最小値テキスト"/>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69850</xdr:rowOff>
    </xdr:from>
    <xdr:to>
      <xdr:col>82</xdr:col>
      <xdr:colOff>196850</xdr:colOff>
      <xdr:row>41</xdr:row>
      <xdr:rowOff>69850</xdr:rowOff>
    </xdr:to>
    <xdr:cxnSp macro="">
      <xdr:nvCxnSpPr>
        <xdr:cNvPr id="301" name="直線コネクタ 300"/>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302" name="補助費等最大値テキスト"/>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303" name="直線コネクタ 302"/>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90424</xdr:rowOff>
    </xdr:from>
    <xdr:to>
      <xdr:col>82</xdr:col>
      <xdr:colOff>107950</xdr:colOff>
      <xdr:row>37</xdr:row>
      <xdr:rowOff>10414</xdr:rowOff>
    </xdr:to>
    <xdr:cxnSp macro="">
      <xdr:nvCxnSpPr>
        <xdr:cNvPr id="304" name="直線コネクタ 303"/>
        <xdr:cNvCxnSpPr/>
      </xdr:nvCxnSpPr>
      <xdr:spPr>
        <a:xfrm flipV="1">
          <a:off x="15671800" y="6262624"/>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80281</xdr:rowOff>
    </xdr:from>
    <xdr:ext cx="762000" cy="259045"/>
    <xdr:sp macro="" textlink="">
      <xdr:nvSpPr>
        <xdr:cNvPr id="305" name="補助費等平均値テキスト"/>
        <xdr:cNvSpPr txBox="1"/>
      </xdr:nvSpPr>
      <xdr:spPr>
        <a:xfrm>
          <a:off x="16598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6" name="フローチャート: 判断 305"/>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33274</xdr:rowOff>
    </xdr:from>
    <xdr:to>
      <xdr:col>78</xdr:col>
      <xdr:colOff>69850</xdr:colOff>
      <xdr:row>37</xdr:row>
      <xdr:rowOff>10414</xdr:rowOff>
    </xdr:to>
    <xdr:cxnSp macro="">
      <xdr:nvCxnSpPr>
        <xdr:cNvPr id="307" name="直線コネクタ 306"/>
        <xdr:cNvCxnSpPr/>
      </xdr:nvCxnSpPr>
      <xdr:spPr>
        <a:xfrm>
          <a:off x="14782800" y="6034024"/>
          <a:ext cx="889000" cy="3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08" name="フローチャート: 判断 307"/>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48531</xdr:rowOff>
    </xdr:from>
    <xdr:ext cx="736600" cy="259045"/>
    <xdr:sp macro="" textlink="">
      <xdr:nvSpPr>
        <xdr:cNvPr id="309" name="テキスト ボックス 308"/>
        <xdr:cNvSpPr txBox="1"/>
      </xdr:nvSpPr>
      <xdr:spPr>
        <a:xfrm>
          <a:off x="15290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28702</xdr:rowOff>
    </xdr:from>
    <xdr:to>
      <xdr:col>73</xdr:col>
      <xdr:colOff>180975</xdr:colOff>
      <xdr:row>35</xdr:row>
      <xdr:rowOff>33274</xdr:rowOff>
    </xdr:to>
    <xdr:cxnSp macro="">
      <xdr:nvCxnSpPr>
        <xdr:cNvPr id="310" name="直線コネクタ 309"/>
        <xdr:cNvCxnSpPr/>
      </xdr:nvCxnSpPr>
      <xdr:spPr>
        <a:xfrm>
          <a:off x="13893800" y="602945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99060</xdr:rowOff>
    </xdr:from>
    <xdr:to>
      <xdr:col>74</xdr:col>
      <xdr:colOff>31750</xdr:colOff>
      <xdr:row>37</xdr:row>
      <xdr:rowOff>29210</xdr:rowOff>
    </xdr:to>
    <xdr:sp macro="" textlink="">
      <xdr:nvSpPr>
        <xdr:cNvPr id="311" name="フローチャート: 判断 310"/>
        <xdr:cNvSpPr/>
      </xdr:nvSpPr>
      <xdr:spPr>
        <a:xfrm>
          <a:off x="14732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13987</xdr:rowOff>
    </xdr:from>
    <xdr:ext cx="762000" cy="259045"/>
    <xdr:sp macro="" textlink="">
      <xdr:nvSpPr>
        <xdr:cNvPr id="312" name="テキスト ボックス 311"/>
        <xdr:cNvSpPr txBox="1"/>
      </xdr:nvSpPr>
      <xdr:spPr>
        <a:xfrm>
          <a:off x="14401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28702</xdr:rowOff>
    </xdr:from>
    <xdr:to>
      <xdr:col>69</xdr:col>
      <xdr:colOff>92075</xdr:colOff>
      <xdr:row>35</xdr:row>
      <xdr:rowOff>42418</xdr:rowOff>
    </xdr:to>
    <xdr:cxnSp macro="">
      <xdr:nvCxnSpPr>
        <xdr:cNvPr id="313" name="直線コネクタ 312"/>
        <xdr:cNvCxnSpPr/>
      </xdr:nvCxnSpPr>
      <xdr:spPr>
        <a:xfrm flipV="1">
          <a:off x="13004800" y="602945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80772</xdr:rowOff>
    </xdr:from>
    <xdr:to>
      <xdr:col>69</xdr:col>
      <xdr:colOff>142875</xdr:colOff>
      <xdr:row>37</xdr:row>
      <xdr:rowOff>10922</xdr:rowOff>
    </xdr:to>
    <xdr:sp macro="" textlink="">
      <xdr:nvSpPr>
        <xdr:cNvPr id="314" name="フローチャート: 判断 313"/>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167149</xdr:rowOff>
    </xdr:from>
    <xdr:ext cx="762000" cy="259045"/>
    <xdr:sp macro="" textlink="">
      <xdr:nvSpPr>
        <xdr:cNvPr id="315" name="テキスト ボックス 314"/>
        <xdr:cNvSpPr txBox="1"/>
      </xdr:nvSpPr>
      <xdr:spPr>
        <a:xfrm>
          <a:off x="13512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6" name="フローチャート: 判断 315"/>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27703</xdr:rowOff>
    </xdr:from>
    <xdr:ext cx="762000" cy="259045"/>
    <xdr:sp macro="" textlink="">
      <xdr:nvSpPr>
        <xdr:cNvPr id="317" name="テキスト ボックス 316"/>
        <xdr:cNvSpPr txBox="1"/>
      </xdr:nvSpPr>
      <xdr:spPr>
        <a:xfrm>
          <a:off x="12623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39624</xdr:rowOff>
    </xdr:from>
    <xdr:to>
      <xdr:col>82</xdr:col>
      <xdr:colOff>158750</xdr:colOff>
      <xdr:row>36</xdr:row>
      <xdr:rowOff>141224</xdr:rowOff>
    </xdr:to>
    <xdr:sp macro="" textlink="">
      <xdr:nvSpPr>
        <xdr:cNvPr id="323" name="楕円 322"/>
        <xdr:cNvSpPr/>
      </xdr:nvSpPr>
      <xdr:spPr>
        <a:xfrm>
          <a:off x="164592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56151</xdr:rowOff>
    </xdr:from>
    <xdr:ext cx="762000" cy="259045"/>
    <xdr:sp macro="" textlink="">
      <xdr:nvSpPr>
        <xdr:cNvPr id="324" name="補助費等該当値テキスト"/>
        <xdr:cNvSpPr txBox="1"/>
      </xdr:nvSpPr>
      <xdr:spPr>
        <a:xfrm>
          <a:off x="16598900" y="605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131064</xdr:rowOff>
    </xdr:from>
    <xdr:to>
      <xdr:col>78</xdr:col>
      <xdr:colOff>120650</xdr:colOff>
      <xdr:row>37</xdr:row>
      <xdr:rowOff>61214</xdr:rowOff>
    </xdr:to>
    <xdr:sp macro="" textlink="">
      <xdr:nvSpPr>
        <xdr:cNvPr id="325" name="楕円 324"/>
        <xdr:cNvSpPr/>
      </xdr:nvSpPr>
      <xdr:spPr>
        <a:xfrm>
          <a:off x="15621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45991</xdr:rowOff>
    </xdr:from>
    <xdr:ext cx="736600" cy="259045"/>
    <xdr:sp macro="" textlink="">
      <xdr:nvSpPr>
        <xdr:cNvPr id="326" name="テキスト ボックス 325"/>
        <xdr:cNvSpPr txBox="1"/>
      </xdr:nvSpPr>
      <xdr:spPr>
        <a:xfrm>
          <a:off x="15290800" y="6389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153924</xdr:rowOff>
    </xdr:from>
    <xdr:to>
      <xdr:col>74</xdr:col>
      <xdr:colOff>31750</xdr:colOff>
      <xdr:row>35</xdr:row>
      <xdr:rowOff>84074</xdr:rowOff>
    </xdr:to>
    <xdr:sp macro="" textlink="">
      <xdr:nvSpPr>
        <xdr:cNvPr id="327" name="楕円 326"/>
        <xdr:cNvSpPr/>
      </xdr:nvSpPr>
      <xdr:spPr>
        <a:xfrm>
          <a:off x="14732000" y="5983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94251</xdr:rowOff>
    </xdr:from>
    <xdr:ext cx="762000" cy="259045"/>
    <xdr:sp macro="" textlink="">
      <xdr:nvSpPr>
        <xdr:cNvPr id="328" name="テキスト ボックス 327"/>
        <xdr:cNvSpPr txBox="1"/>
      </xdr:nvSpPr>
      <xdr:spPr>
        <a:xfrm>
          <a:off x="14401800" y="5752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149352</xdr:rowOff>
    </xdr:from>
    <xdr:to>
      <xdr:col>69</xdr:col>
      <xdr:colOff>142875</xdr:colOff>
      <xdr:row>35</xdr:row>
      <xdr:rowOff>79502</xdr:rowOff>
    </xdr:to>
    <xdr:sp macro="" textlink="">
      <xdr:nvSpPr>
        <xdr:cNvPr id="329" name="楕円 328"/>
        <xdr:cNvSpPr/>
      </xdr:nvSpPr>
      <xdr:spPr>
        <a:xfrm>
          <a:off x="13843000" y="597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89679</xdr:rowOff>
    </xdr:from>
    <xdr:ext cx="762000" cy="259045"/>
    <xdr:sp macro="" textlink="">
      <xdr:nvSpPr>
        <xdr:cNvPr id="330" name="テキスト ボックス 329"/>
        <xdr:cNvSpPr txBox="1"/>
      </xdr:nvSpPr>
      <xdr:spPr>
        <a:xfrm>
          <a:off x="13512800" y="574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163068</xdr:rowOff>
    </xdr:from>
    <xdr:to>
      <xdr:col>65</xdr:col>
      <xdr:colOff>53975</xdr:colOff>
      <xdr:row>35</xdr:row>
      <xdr:rowOff>93218</xdr:rowOff>
    </xdr:to>
    <xdr:sp macro="" textlink="">
      <xdr:nvSpPr>
        <xdr:cNvPr id="331" name="楕円 330"/>
        <xdr:cNvSpPr/>
      </xdr:nvSpPr>
      <xdr:spPr>
        <a:xfrm>
          <a:off x="12954000" y="599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103395</xdr:rowOff>
    </xdr:from>
    <xdr:ext cx="762000" cy="259045"/>
    <xdr:sp macro="" textlink="">
      <xdr:nvSpPr>
        <xdr:cNvPr id="332" name="テキスト ボックス 331"/>
        <xdr:cNvSpPr txBox="1"/>
      </xdr:nvSpPr>
      <xdr:spPr>
        <a:xfrm>
          <a:off x="12623800" y="5761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下水道事業などの元利償還金に係る補助金などの公債費に準ずる費用を合計した場合の人口１人当たり決算額では類似団体平均を下回る水準となっている。</a:t>
          </a:r>
          <a:endParaRPr lang="ja-JP" altLang="ja-JP" sz="1400">
            <a:effectLst/>
          </a:endParaRPr>
        </a:p>
        <a:p>
          <a:r>
            <a:rPr kumimoji="1" lang="ja-JP" altLang="ja-JP" sz="1100">
              <a:solidFill>
                <a:schemeClr val="dk1"/>
              </a:solidFill>
              <a:effectLst/>
              <a:latin typeface="+mn-lt"/>
              <a:ea typeface="+mn-ea"/>
              <a:cs typeface="+mn-cs"/>
            </a:rPr>
            <a:t>　今後は、第</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期美唄市総合計画後期基本計画と整合性を図りながら建設事業の重点化と新規発行地方債の抑制に努める必要がある。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29845</xdr:rowOff>
    </xdr:from>
    <xdr:to>
      <xdr:col>24</xdr:col>
      <xdr:colOff>25400</xdr:colOff>
      <xdr:row>80</xdr:row>
      <xdr:rowOff>54611</xdr:rowOff>
    </xdr:to>
    <xdr:cxnSp macro="">
      <xdr:nvCxnSpPr>
        <xdr:cNvPr id="359" name="直線コネクタ 358"/>
        <xdr:cNvCxnSpPr/>
      </xdr:nvCxnSpPr>
      <xdr:spPr>
        <a:xfrm flipV="1">
          <a:off x="4826000" y="12717145"/>
          <a:ext cx="0" cy="1053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26688</xdr:rowOff>
    </xdr:from>
    <xdr:ext cx="762000" cy="259045"/>
    <xdr:sp macro="" textlink="">
      <xdr:nvSpPr>
        <xdr:cNvPr id="360" name="公債費最小値テキスト"/>
        <xdr:cNvSpPr txBox="1"/>
      </xdr:nvSpPr>
      <xdr:spPr>
        <a:xfrm>
          <a:off x="4914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54611</xdr:rowOff>
    </xdr:from>
    <xdr:to>
      <xdr:col>24</xdr:col>
      <xdr:colOff>114300</xdr:colOff>
      <xdr:row>80</xdr:row>
      <xdr:rowOff>54611</xdr:rowOff>
    </xdr:to>
    <xdr:cxnSp macro="">
      <xdr:nvCxnSpPr>
        <xdr:cNvPr id="361" name="直線コネクタ 360"/>
        <xdr:cNvCxnSpPr/>
      </xdr:nvCxnSpPr>
      <xdr:spPr>
        <a:xfrm>
          <a:off x="4737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116222</xdr:rowOff>
    </xdr:from>
    <xdr:ext cx="762000" cy="259045"/>
    <xdr:sp macro="" textlink="">
      <xdr:nvSpPr>
        <xdr:cNvPr id="362" name="公債費最大値テキスト"/>
        <xdr:cNvSpPr txBox="1"/>
      </xdr:nvSpPr>
      <xdr:spPr>
        <a:xfrm>
          <a:off x="4914900" y="12460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29845</xdr:rowOff>
    </xdr:from>
    <xdr:to>
      <xdr:col>24</xdr:col>
      <xdr:colOff>114300</xdr:colOff>
      <xdr:row>74</xdr:row>
      <xdr:rowOff>29845</xdr:rowOff>
    </xdr:to>
    <xdr:cxnSp macro="">
      <xdr:nvCxnSpPr>
        <xdr:cNvPr id="363" name="直線コネクタ 362"/>
        <xdr:cNvCxnSpPr/>
      </xdr:nvCxnSpPr>
      <xdr:spPr>
        <a:xfrm>
          <a:off x="4737100" y="12717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153670</xdr:rowOff>
    </xdr:from>
    <xdr:to>
      <xdr:col>24</xdr:col>
      <xdr:colOff>25400</xdr:colOff>
      <xdr:row>74</xdr:row>
      <xdr:rowOff>163195</xdr:rowOff>
    </xdr:to>
    <xdr:cxnSp macro="">
      <xdr:nvCxnSpPr>
        <xdr:cNvPr id="364" name="直線コネクタ 363"/>
        <xdr:cNvCxnSpPr/>
      </xdr:nvCxnSpPr>
      <xdr:spPr>
        <a:xfrm flipV="1">
          <a:off x="3987800" y="12840970"/>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125747</xdr:rowOff>
    </xdr:from>
    <xdr:ext cx="762000" cy="259045"/>
    <xdr:sp macro="" textlink="">
      <xdr:nvSpPr>
        <xdr:cNvPr id="365" name="公債費平均値テキスト"/>
        <xdr:cNvSpPr txBox="1"/>
      </xdr:nvSpPr>
      <xdr:spPr>
        <a:xfrm>
          <a:off x="4914900" y="128130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125730</xdr:rowOff>
    </xdr:from>
    <xdr:to>
      <xdr:col>24</xdr:col>
      <xdr:colOff>76200</xdr:colOff>
      <xdr:row>75</xdr:row>
      <xdr:rowOff>55880</xdr:rowOff>
    </xdr:to>
    <xdr:sp macro="" textlink="">
      <xdr:nvSpPr>
        <xdr:cNvPr id="366" name="フローチャート: 判断 365"/>
        <xdr:cNvSpPr/>
      </xdr:nvSpPr>
      <xdr:spPr>
        <a:xfrm>
          <a:off x="4775200" y="1281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146050</xdr:rowOff>
    </xdr:from>
    <xdr:to>
      <xdr:col>19</xdr:col>
      <xdr:colOff>187325</xdr:colOff>
      <xdr:row>74</xdr:row>
      <xdr:rowOff>163195</xdr:rowOff>
    </xdr:to>
    <xdr:cxnSp macro="">
      <xdr:nvCxnSpPr>
        <xdr:cNvPr id="367" name="直線コネクタ 366"/>
        <xdr:cNvCxnSpPr/>
      </xdr:nvCxnSpPr>
      <xdr:spPr>
        <a:xfrm>
          <a:off x="3098800" y="1283335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139065</xdr:rowOff>
    </xdr:from>
    <xdr:to>
      <xdr:col>20</xdr:col>
      <xdr:colOff>38100</xdr:colOff>
      <xdr:row>75</xdr:row>
      <xdr:rowOff>69215</xdr:rowOff>
    </xdr:to>
    <xdr:sp macro="" textlink="">
      <xdr:nvSpPr>
        <xdr:cNvPr id="368" name="フローチャート: 判断 367"/>
        <xdr:cNvSpPr/>
      </xdr:nvSpPr>
      <xdr:spPr>
        <a:xfrm>
          <a:off x="39370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53992</xdr:rowOff>
    </xdr:from>
    <xdr:ext cx="736600" cy="259045"/>
    <xdr:sp macro="" textlink="">
      <xdr:nvSpPr>
        <xdr:cNvPr id="369" name="テキスト ボックス 368"/>
        <xdr:cNvSpPr txBox="1"/>
      </xdr:nvSpPr>
      <xdr:spPr>
        <a:xfrm>
          <a:off x="3606800" y="129127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146050</xdr:rowOff>
    </xdr:from>
    <xdr:to>
      <xdr:col>15</xdr:col>
      <xdr:colOff>98425</xdr:colOff>
      <xdr:row>75</xdr:row>
      <xdr:rowOff>18415</xdr:rowOff>
    </xdr:to>
    <xdr:cxnSp macro="">
      <xdr:nvCxnSpPr>
        <xdr:cNvPr id="370" name="直線コネクタ 369"/>
        <xdr:cNvCxnSpPr/>
      </xdr:nvCxnSpPr>
      <xdr:spPr>
        <a:xfrm flipV="1">
          <a:off x="2209800" y="1283335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144780</xdr:rowOff>
    </xdr:from>
    <xdr:to>
      <xdr:col>15</xdr:col>
      <xdr:colOff>149225</xdr:colOff>
      <xdr:row>75</xdr:row>
      <xdr:rowOff>74930</xdr:rowOff>
    </xdr:to>
    <xdr:sp macro="" textlink="">
      <xdr:nvSpPr>
        <xdr:cNvPr id="371" name="フローチャート: 判断 370"/>
        <xdr:cNvSpPr/>
      </xdr:nvSpPr>
      <xdr:spPr>
        <a:xfrm>
          <a:off x="3048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59707</xdr:rowOff>
    </xdr:from>
    <xdr:ext cx="762000" cy="259045"/>
    <xdr:sp macro="" textlink="">
      <xdr:nvSpPr>
        <xdr:cNvPr id="372" name="テキスト ボックス 371"/>
        <xdr:cNvSpPr txBox="1"/>
      </xdr:nvSpPr>
      <xdr:spPr>
        <a:xfrm>
          <a:off x="2717800" y="1291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18415</xdr:rowOff>
    </xdr:from>
    <xdr:to>
      <xdr:col>11</xdr:col>
      <xdr:colOff>9525</xdr:colOff>
      <xdr:row>75</xdr:row>
      <xdr:rowOff>58420</xdr:rowOff>
    </xdr:to>
    <xdr:cxnSp macro="">
      <xdr:nvCxnSpPr>
        <xdr:cNvPr id="373" name="直線コネクタ 372"/>
        <xdr:cNvCxnSpPr/>
      </xdr:nvCxnSpPr>
      <xdr:spPr>
        <a:xfrm flipV="1">
          <a:off x="1320800" y="1287716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123825</xdr:rowOff>
    </xdr:from>
    <xdr:to>
      <xdr:col>11</xdr:col>
      <xdr:colOff>60325</xdr:colOff>
      <xdr:row>75</xdr:row>
      <xdr:rowOff>53975</xdr:rowOff>
    </xdr:to>
    <xdr:sp macro="" textlink="">
      <xdr:nvSpPr>
        <xdr:cNvPr id="374" name="フローチャート: 判断 373"/>
        <xdr:cNvSpPr/>
      </xdr:nvSpPr>
      <xdr:spPr>
        <a:xfrm>
          <a:off x="2159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64152</xdr:rowOff>
    </xdr:from>
    <xdr:ext cx="762000" cy="259045"/>
    <xdr:sp macro="" textlink="">
      <xdr:nvSpPr>
        <xdr:cNvPr id="375" name="テキスト ボックス 374"/>
        <xdr:cNvSpPr txBox="1"/>
      </xdr:nvSpPr>
      <xdr:spPr>
        <a:xfrm>
          <a:off x="1828800" y="1258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135255</xdr:rowOff>
    </xdr:from>
    <xdr:to>
      <xdr:col>6</xdr:col>
      <xdr:colOff>171450</xdr:colOff>
      <xdr:row>75</xdr:row>
      <xdr:rowOff>65405</xdr:rowOff>
    </xdr:to>
    <xdr:sp macro="" textlink="">
      <xdr:nvSpPr>
        <xdr:cNvPr id="376" name="フローチャート: 判断 375"/>
        <xdr:cNvSpPr/>
      </xdr:nvSpPr>
      <xdr:spPr>
        <a:xfrm>
          <a:off x="1270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75582</xdr:rowOff>
    </xdr:from>
    <xdr:ext cx="762000" cy="259045"/>
    <xdr:sp macro="" textlink="">
      <xdr:nvSpPr>
        <xdr:cNvPr id="377" name="テキスト ボックス 376"/>
        <xdr:cNvSpPr txBox="1"/>
      </xdr:nvSpPr>
      <xdr:spPr>
        <a:xfrm>
          <a:off x="939800" y="12591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102870</xdr:rowOff>
    </xdr:from>
    <xdr:to>
      <xdr:col>24</xdr:col>
      <xdr:colOff>76200</xdr:colOff>
      <xdr:row>75</xdr:row>
      <xdr:rowOff>33020</xdr:rowOff>
    </xdr:to>
    <xdr:sp macro="" textlink="">
      <xdr:nvSpPr>
        <xdr:cNvPr id="383" name="楕円 382"/>
        <xdr:cNvSpPr/>
      </xdr:nvSpPr>
      <xdr:spPr>
        <a:xfrm>
          <a:off x="4775200" y="1279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11447</xdr:rowOff>
    </xdr:from>
    <xdr:ext cx="762000" cy="259045"/>
    <xdr:sp macro="" textlink="">
      <xdr:nvSpPr>
        <xdr:cNvPr id="384" name="公債費該当値テキスト"/>
        <xdr:cNvSpPr txBox="1"/>
      </xdr:nvSpPr>
      <xdr:spPr>
        <a:xfrm>
          <a:off x="4914900" y="12698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112395</xdr:rowOff>
    </xdr:from>
    <xdr:to>
      <xdr:col>20</xdr:col>
      <xdr:colOff>38100</xdr:colOff>
      <xdr:row>75</xdr:row>
      <xdr:rowOff>42545</xdr:rowOff>
    </xdr:to>
    <xdr:sp macro="" textlink="">
      <xdr:nvSpPr>
        <xdr:cNvPr id="385" name="楕円 384"/>
        <xdr:cNvSpPr/>
      </xdr:nvSpPr>
      <xdr:spPr>
        <a:xfrm>
          <a:off x="3937000" y="12799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52722</xdr:rowOff>
    </xdr:from>
    <xdr:ext cx="736600" cy="259045"/>
    <xdr:sp macro="" textlink="">
      <xdr:nvSpPr>
        <xdr:cNvPr id="386" name="テキスト ボックス 385"/>
        <xdr:cNvSpPr txBox="1"/>
      </xdr:nvSpPr>
      <xdr:spPr>
        <a:xfrm>
          <a:off x="3606800" y="125685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95250</xdr:rowOff>
    </xdr:from>
    <xdr:to>
      <xdr:col>15</xdr:col>
      <xdr:colOff>149225</xdr:colOff>
      <xdr:row>75</xdr:row>
      <xdr:rowOff>25400</xdr:rowOff>
    </xdr:to>
    <xdr:sp macro="" textlink="">
      <xdr:nvSpPr>
        <xdr:cNvPr id="387" name="楕円 386"/>
        <xdr:cNvSpPr/>
      </xdr:nvSpPr>
      <xdr:spPr>
        <a:xfrm>
          <a:off x="3048000" y="1278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35577</xdr:rowOff>
    </xdr:from>
    <xdr:ext cx="762000" cy="259045"/>
    <xdr:sp macro="" textlink="">
      <xdr:nvSpPr>
        <xdr:cNvPr id="388" name="テキスト ボックス 387"/>
        <xdr:cNvSpPr txBox="1"/>
      </xdr:nvSpPr>
      <xdr:spPr>
        <a:xfrm>
          <a:off x="2717800" y="1255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139065</xdr:rowOff>
    </xdr:from>
    <xdr:to>
      <xdr:col>11</xdr:col>
      <xdr:colOff>60325</xdr:colOff>
      <xdr:row>75</xdr:row>
      <xdr:rowOff>69215</xdr:rowOff>
    </xdr:to>
    <xdr:sp macro="" textlink="">
      <xdr:nvSpPr>
        <xdr:cNvPr id="389" name="楕円 388"/>
        <xdr:cNvSpPr/>
      </xdr:nvSpPr>
      <xdr:spPr>
        <a:xfrm>
          <a:off x="2159000" y="12826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53992</xdr:rowOff>
    </xdr:from>
    <xdr:ext cx="762000" cy="259045"/>
    <xdr:sp macro="" textlink="">
      <xdr:nvSpPr>
        <xdr:cNvPr id="390" name="テキスト ボックス 389"/>
        <xdr:cNvSpPr txBox="1"/>
      </xdr:nvSpPr>
      <xdr:spPr>
        <a:xfrm>
          <a:off x="1828800" y="12912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7620</xdr:rowOff>
    </xdr:from>
    <xdr:to>
      <xdr:col>6</xdr:col>
      <xdr:colOff>171450</xdr:colOff>
      <xdr:row>75</xdr:row>
      <xdr:rowOff>109220</xdr:rowOff>
    </xdr:to>
    <xdr:sp macro="" textlink="">
      <xdr:nvSpPr>
        <xdr:cNvPr id="391" name="楕円 390"/>
        <xdr:cNvSpPr/>
      </xdr:nvSpPr>
      <xdr:spPr>
        <a:xfrm>
          <a:off x="1270000" y="1286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93997</xdr:rowOff>
    </xdr:from>
    <xdr:ext cx="762000" cy="259045"/>
    <xdr:sp macro="" textlink="">
      <xdr:nvSpPr>
        <xdr:cNvPr id="392" name="テキスト ボックス 391"/>
        <xdr:cNvSpPr txBox="1"/>
      </xdr:nvSpPr>
      <xdr:spPr>
        <a:xfrm>
          <a:off x="939800" y="12952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人件費及び繰出金に係る比率が多くを占めることにより、類似団体平均を大きく上回る水準で推移している。それぞれの欄に記載の対策により、経常収支比率の低減を図っていく。</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4" name="テキスト ボックス 403"/>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7" name="直線コネクタ 406"/>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8" name="テキスト ボックス 407"/>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9" name="直線コネクタ 408"/>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0" name="テキスト ボックス 409"/>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1" name="直線コネクタ 410"/>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2" name="テキスト ボックス 411"/>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3" name="直線コネクタ 412"/>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4" name="テキスト ボックス 413"/>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108712</xdr:rowOff>
    </xdr:from>
    <xdr:to>
      <xdr:col>82</xdr:col>
      <xdr:colOff>107950</xdr:colOff>
      <xdr:row>80</xdr:row>
      <xdr:rowOff>76708</xdr:rowOff>
    </xdr:to>
    <xdr:cxnSp macro="">
      <xdr:nvCxnSpPr>
        <xdr:cNvPr id="418" name="直線コネクタ 417"/>
        <xdr:cNvCxnSpPr/>
      </xdr:nvCxnSpPr>
      <xdr:spPr>
        <a:xfrm flipV="1">
          <a:off x="16510000" y="12453112"/>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48785</xdr:rowOff>
    </xdr:from>
    <xdr:ext cx="762000" cy="259045"/>
    <xdr:sp macro="" textlink="">
      <xdr:nvSpPr>
        <xdr:cNvPr id="419" name="公債費以外最小値テキスト"/>
        <xdr:cNvSpPr txBox="1"/>
      </xdr:nvSpPr>
      <xdr:spPr>
        <a:xfrm>
          <a:off x="16598900" y="1376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76708</xdr:rowOff>
    </xdr:from>
    <xdr:to>
      <xdr:col>82</xdr:col>
      <xdr:colOff>196850</xdr:colOff>
      <xdr:row>80</xdr:row>
      <xdr:rowOff>76708</xdr:rowOff>
    </xdr:to>
    <xdr:cxnSp macro="">
      <xdr:nvCxnSpPr>
        <xdr:cNvPr id="420" name="直線コネクタ 419"/>
        <xdr:cNvCxnSpPr/>
      </xdr:nvCxnSpPr>
      <xdr:spPr>
        <a:xfrm>
          <a:off x="16421100" y="13792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23639</xdr:rowOff>
    </xdr:from>
    <xdr:ext cx="762000" cy="259045"/>
    <xdr:sp macro="" textlink="">
      <xdr:nvSpPr>
        <xdr:cNvPr id="421" name="公債費以外最大値テキスト"/>
        <xdr:cNvSpPr txBox="1"/>
      </xdr:nvSpPr>
      <xdr:spPr>
        <a:xfrm>
          <a:off x="16598900" y="1219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108712</xdr:rowOff>
    </xdr:from>
    <xdr:to>
      <xdr:col>82</xdr:col>
      <xdr:colOff>196850</xdr:colOff>
      <xdr:row>72</xdr:row>
      <xdr:rowOff>108712</xdr:rowOff>
    </xdr:to>
    <xdr:cxnSp macro="">
      <xdr:nvCxnSpPr>
        <xdr:cNvPr id="422" name="直線コネクタ 421"/>
        <xdr:cNvCxnSpPr/>
      </xdr:nvCxnSpPr>
      <xdr:spPr>
        <a:xfrm>
          <a:off x="16421100" y="12453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74422</xdr:rowOff>
    </xdr:from>
    <xdr:to>
      <xdr:col>82</xdr:col>
      <xdr:colOff>107950</xdr:colOff>
      <xdr:row>77</xdr:row>
      <xdr:rowOff>156718</xdr:rowOff>
    </xdr:to>
    <xdr:cxnSp macro="">
      <xdr:nvCxnSpPr>
        <xdr:cNvPr id="423" name="直線コネクタ 422"/>
        <xdr:cNvCxnSpPr/>
      </xdr:nvCxnSpPr>
      <xdr:spPr>
        <a:xfrm flipV="1">
          <a:off x="15671800" y="13276072"/>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21862</xdr:rowOff>
    </xdr:from>
    <xdr:ext cx="762000" cy="259045"/>
    <xdr:sp macro="" textlink="">
      <xdr:nvSpPr>
        <xdr:cNvPr id="424" name="公債費以外平均値テキスト"/>
        <xdr:cNvSpPr txBox="1"/>
      </xdr:nvSpPr>
      <xdr:spPr>
        <a:xfrm>
          <a:off x="16598900" y="13052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5335</xdr:rowOff>
    </xdr:from>
    <xdr:to>
      <xdr:col>82</xdr:col>
      <xdr:colOff>158750</xdr:colOff>
      <xdr:row>77</xdr:row>
      <xdr:rowOff>106935</xdr:rowOff>
    </xdr:to>
    <xdr:sp macro="" textlink="">
      <xdr:nvSpPr>
        <xdr:cNvPr id="425" name="フローチャート: 判断 424"/>
        <xdr:cNvSpPr/>
      </xdr:nvSpPr>
      <xdr:spPr>
        <a:xfrm>
          <a:off x="16459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124713</xdr:rowOff>
    </xdr:from>
    <xdr:to>
      <xdr:col>78</xdr:col>
      <xdr:colOff>69850</xdr:colOff>
      <xdr:row>77</xdr:row>
      <xdr:rowOff>156718</xdr:rowOff>
    </xdr:to>
    <xdr:cxnSp macro="">
      <xdr:nvCxnSpPr>
        <xdr:cNvPr id="426" name="直線コネクタ 425"/>
        <xdr:cNvCxnSpPr/>
      </xdr:nvCxnSpPr>
      <xdr:spPr>
        <a:xfrm>
          <a:off x="14782800" y="13326363"/>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27" name="フローチャート: 判断 426"/>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71391</xdr:rowOff>
    </xdr:from>
    <xdr:ext cx="736600" cy="259045"/>
    <xdr:sp macro="" textlink="">
      <xdr:nvSpPr>
        <xdr:cNvPr id="428" name="テキスト ボックス 427"/>
        <xdr:cNvSpPr txBox="1"/>
      </xdr:nvSpPr>
      <xdr:spPr>
        <a:xfrm>
          <a:off x="15290800" y="12930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124713</xdr:rowOff>
    </xdr:from>
    <xdr:to>
      <xdr:col>73</xdr:col>
      <xdr:colOff>180975</xdr:colOff>
      <xdr:row>77</xdr:row>
      <xdr:rowOff>147574</xdr:rowOff>
    </xdr:to>
    <xdr:cxnSp macro="">
      <xdr:nvCxnSpPr>
        <xdr:cNvPr id="429" name="直線コネクタ 428"/>
        <xdr:cNvCxnSpPr/>
      </xdr:nvCxnSpPr>
      <xdr:spPr>
        <a:xfrm flipV="1">
          <a:off x="13893800" y="13326363"/>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85344</xdr:rowOff>
    </xdr:from>
    <xdr:to>
      <xdr:col>74</xdr:col>
      <xdr:colOff>31750</xdr:colOff>
      <xdr:row>77</xdr:row>
      <xdr:rowOff>15494</xdr:rowOff>
    </xdr:to>
    <xdr:sp macro="" textlink="">
      <xdr:nvSpPr>
        <xdr:cNvPr id="430" name="フローチャート: 判断 429"/>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25671</xdr:rowOff>
    </xdr:from>
    <xdr:ext cx="762000" cy="259045"/>
    <xdr:sp macro="" textlink="">
      <xdr:nvSpPr>
        <xdr:cNvPr id="431" name="テキスト ボックス 430"/>
        <xdr:cNvSpPr txBox="1"/>
      </xdr:nvSpPr>
      <xdr:spPr>
        <a:xfrm>
          <a:off x="14401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147574</xdr:rowOff>
    </xdr:from>
    <xdr:to>
      <xdr:col>69</xdr:col>
      <xdr:colOff>92075</xdr:colOff>
      <xdr:row>78</xdr:row>
      <xdr:rowOff>58420</xdr:rowOff>
    </xdr:to>
    <xdr:cxnSp macro="">
      <xdr:nvCxnSpPr>
        <xdr:cNvPr id="432" name="直線コネクタ 431"/>
        <xdr:cNvCxnSpPr/>
      </xdr:nvCxnSpPr>
      <xdr:spPr>
        <a:xfrm flipV="1">
          <a:off x="13004800" y="13349224"/>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33" name="フローチャート: 判断 432"/>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73677</xdr:rowOff>
    </xdr:from>
    <xdr:ext cx="762000" cy="259045"/>
    <xdr:sp macro="" textlink="">
      <xdr:nvSpPr>
        <xdr:cNvPr id="434" name="テキスト ボックス 433"/>
        <xdr:cNvSpPr txBox="1"/>
      </xdr:nvSpPr>
      <xdr:spPr>
        <a:xfrm>
          <a:off x="13512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35" name="フローチャート: 判断 434"/>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57675</xdr:rowOff>
    </xdr:from>
    <xdr:ext cx="762000" cy="259045"/>
    <xdr:sp macro="" textlink="">
      <xdr:nvSpPr>
        <xdr:cNvPr id="436" name="テキスト ボックス 435"/>
        <xdr:cNvSpPr txBox="1"/>
      </xdr:nvSpPr>
      <xdr:spPr>
        <a:xfrm>
          <a:off x="12623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23622</xdr:rowOff>
    </xdr:from>
    <xdr:to>
      <xdr:col>82</xdr:col>
      <xdr:colOff>158750</xdr:colOff>
      <xdr:row>77</xdr:row>
      <xdr:rowOff>125222</xdr:rowOff>
    </xdr:to>
    <xdr:sp macro="" textlink="">
      <xdr:nvSpPr>
        <xdr:cNvPr id="442" name="楕円 441"/>
        <xdr:cNvSpPr/>
      </xdr:nvSpPr>
      <xdr:spPr>
        <a:xfrm>
          <a:off x="16459200" y="132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167149</xdr:rowOff>
    </xdr:from>
    <xdr:ext cx="762000" cy="259045"/>
    <xdr:sp macro="" textlink="">
      <xdr:nvSpPr>
        <xdr:cNvPr id="443" name="公債費以外該当値テキスト"/>
        <xdr:cNvSpPr txBox="1"/>
      </xdr:nvSpPr>
      <xdr:spPr>
        <a:xfrm>
          <a:off x="165989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105918</xdr:rowOff>
    </xdr:from>
    <xdr:to>
      <xdr:col>78</xdr:col>
      <xdr:colOff>120650</xdr:colOff>
      <xdr:row>78</xdr:row>
      <xdr:rowOff>36068</xdr:rowOff>
    </xdr:to>
    <xdr:sp macro="" textlink="">
      <xdr:nvSpPr>
        <xdr:cNvPr id="444" name="楕円 443"/>
        <xdr:cNvSpPr/>
      </xdr:nvSpPr>
      <xdr:spPr>
        <a:xfrm>
          <a:off x="15621000" y="1330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20845</xdr:rowOff>
    </xdr:from>
    <xdr:ext cx="736600" cy="259045"/>
    <xdr:sp macro="" textlink="">
      <xdr:nvSpPr>
        <xdr:cNvPr id="445" name="テキスト ボックス 444"/>
        <xdr:cNvSpPr txBox="1"/>
      </xdr:nvSpPr>
      <xdr:spPr>
        <a:xfrm>
          <a:off x="15290800" y="13393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73913</xdr:rowOff>
    </xdr:from>
    <xdr:to>
      <xdr:col>74</xdr:col>
      <xdr:colOff>31750</xdr:colOff>
      <xdr:row>78</xdr:row>
      <xdr:rowOff>4063</xdr:rowOff>
    </xdr:to>
    <xdr:sp macro="" textlink="">
      <xdr:nvSpPr>
        <xdr:cNvPr id="446" name="楕円 445"/>
        <xdr:cNvSpPr/>
      </xdr:nvSpPr>
      <xdr:spPr>
        <a:xfrm>
          <a:off x="14732000" y="1327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160290</xdr:rowOff>
    </xdr:from>
    <xdr:ext cx="762000" cy="259045"/>
    <xdr:sp macro="" textlink="">
      <xdr:nvSpPr>
        <xdr:cNvPr id="447" name="テキスト ボックス 446"/>
        <xdr:cNvSpPr txBox="1"/>
      </xdr:nvSpPr>
      <xdr:spPr>
        <a:xfrm>
          <a:off x="14401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96774</xdr:rowOff>
    </xdr:from>
    <xdr:to>
      <xdr:col>69</xdr:col>
      <xdr:colOff>142875</xdr:colOff>
      <xdr:row>78</xdr:row>
      <xdr:rowOff>26924</xdr:rowOff>
    </xdr:to>
    <xdr:sp macro="" textlink="">
      <xdr:nvSpPr>
        <xdr:cNvPr id="448" name="楕円 447"/>
        <xdr:cNvSpPr/>
      </xdr:nvSpPr>
      <xdr:spPr>
        <a:xfrm>
          <a:off x="13843000" y="132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11701</xdr:rowOff>
    </xdr:from>
    <xdr:ext cx="762000" cy="259045"/>
    <xdr:sp macro="" textlink="">
      <xdr:nvSpPr>
        <xdr:cNvPr id="449" name="テキスト ボックス 448"/>
        <xdr:cNvSpPr txBox="1"/>
      </xdr:nvSpPr>
      <xdr:spPr>
        <a:xfrm>
          <a:off x="13512800" y="13384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7620</xdr:rowOff>
    </xdr:from>
    <xdr:to>
      <xdr:col>65</xdr:col>
      <xdr:colOff>53975</xdr:colOff>
      <xdr:row>78</xdr:row>
      <xdr:rowOff>109220</xdr:rowOff>
    </xdr:to>
    <xdr:sp macro="" textlink="">
      <xdr:nvSpPr>
        <xdr:cNvPr id="450" name="楕円 449"/>
        <xdr:cNvSpPr/>
      </xdr:nvSpPr>
      <xdr:spPr>
        <a:xfrm>
          <a:off x="12954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93997</xdr:rowOff>
    </xdr:from>
    <xdr:ext cx="762000" cy="259045"/>
    <xdr:sp macro="" textlink="">
      <xdr:nvSpPr>
        <xdr:cNvPr id="451" name="テキスト ボックス 450"/>
        <xdr:cNvSpPr txBox="1"/>
      </xdr:nvSpPr>
      <xdr:spPr>
        <a:xfrm>
          <a:off x="12623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北海道美唄市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171444</xdr:rowOff>
    </xdr:from>
    <xdr:to>
      <xdr:col>29</xdr:col>
      <xdr:colOff>127000</xdr:colOff>
      <xdr:row>20</xdr:row>
      <xdr:rowOff>51057</xdr:rowOff>
    </xdr:to>
    <xdr:cxnSp macro="">
      <xdr:nvCxnSpPr>
        <xdr:cNvPr id="49" name="直線コネクタ 48"/>
        <xdr:cNvCxnSpPr/>
      </xdr:nvCxnSpPr>
      <xdr:spPr bwMode="auto">
        <a:xfrm flipV="1">
          <a:off x="5651500" y="2105019"/>
          <a:ext cx="0" cy="14226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23134</xdr:rowOff>
    </xdr:from>
    <xdr:ext cx="762000" cy="259045"/>
    <xdr:sp macro="" textlink="">
      <xdr:nvSpPr>
        <xdr:cNvPr id="50" name="人口1人当たり決算額の推移最小値テキスト130"/>
        <xdr:cNvSpPr txBox="1"/>
      </xdr:nvSpPr>
      <xdr:spPr>
        <a:xfrm>
          <a:off x="5740400" y="349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51057</xdr:rowOff>
    </xdr:from>
    <xdr:to>
      <xdr:col>30</xdr:col>
      <xdr:colOff>25400</xdr:colOff>
      <xdr:row>20</xdr:row>
      <xdr:rowOff>51057</xdr:rowOff>
    </xdr:to>
    <xdr:cxnSp macro="">
      <xdr:nvCxnSpPr>
        <xdr:cNvPr id="51" name="直線コネクタ 50"/>
        <xdr:cNvCxnSpPr/>
      </xdr:nvCxnSpPr>
      <xdr:spPr bwMode="auto">
        <a:xfrm>
          <a:off x="5562600" y="35276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86371</xdr:rowOff>
    </xdr:from>
    <xdr:ext cx="762000" cy="259045"/>
    <xdr:sp macro="" textlink="">
      <xdr:nvSpPr>
        <xdr:cNvPr id="52" name="人口1人当たり決算額の推移最大値テキスト130"/>
        <xdr:cNvSpPr txBox="1"/>
      </xdr:nvSpPr>
      <xdr:spPr>
        <a:xfrm>
          <a:off x="5740400" y="1848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171444</xdr:rowOff>
    </xdr:from>
    <xdr:to>
      <xdr:col>30</xdr:col>
      <xdr:colOff>25400</xdr:colOff>
      <xdr:row>11</xdr:row>
      <xdr:rowOff>171444</xdr:rowOff>
    </xdr:to>
    <xdr:cxnSp macro="">
      <xdr:nvCxnSpPr>
        <xdr:cNvPr id="53" name="直線コネクタ 52"/>
        <xdr:cNvCxnSpPr/>
      </xdr:nvCxnSpPr>
      <xdr:spPr bwMode="auto">
        <a:xfrm>
          <a:off x="5562600" y="21050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21473</xdr:rowOff>
    </xdr:from>
    <xdr:to>
      <xdr:col>29</xdr:col>
      <xdr:colOff>127000</xdr:colOff>
      <xdr:row>16</xdr:row>
      <xdr:rowOff>46999</xdr:rowOff>
    </xdr:to>
    <xdr:cxnSp macro="">
      <xdr:nvCxnSpPr>
        <xdr:cNvPr id="54" name="直線コネクタ 53"/>
        <xdr:cNvCxnSpPr/>
      </xdr:nvCxnSpPr>
      <xdr:spPr bwMode="auto">
        <a:xfrm flipV="1">
          <a:off x="5003800" y="2640848"/>
          <a:ext cx="647700" cy="1969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120696</xdr:rowOff>
    </xdr:from>
    <xdr:ext cx="762000" cy="259045"/>
    <xdr:sp macro="" textlink="">
      <xdr:nvSpPr>
        <xdr:cNvPr id="55" name="人口1人当たり決算額の推移平均値テキスト130"/>
        <xdr:cNvSpPr txBox="1"/>
      </xdr:nvSpPr>
      <xdr:spPr>
        <a:xfrm>
          <a:off x="5740400" y="29115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148619</xdr:rowOff>
    </xdr:from>
    <xdr:to>
      <xdr:col>29</xdr:col>
      <xdr:colOff>177800</xdr:colOff>
      <xdr:row>17</xdr:row>
      <xdr:rowOff>78769</xdr:rowOff>
    </xdr:to>
    <xdr:sp macro="" textlink="">
      <xdr:nvSpPr>
        <xdr:cNvPr id="56" name="フローチャート: 判断 55"/>
        <xdr:cNvSpPr/>
      </xdr:nvSpPr>
      <xdr:spPr bwMode="auto">
        <a:xfrm>
          <a:off x="5600700" y="29394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46999</xdr:rowOff>
    </xdr:from>
    <xdr:to>
      <xdr:col>26</xdr:col>
      <xdr:colOff>50800</xdr:colOff>
      <xdr:row>16</xdr:row>
      <xdr:rowOff>118599</xdr:rowOff>
    </xdr:to>
    <xdr:cxnSp macro="">
      <xdr:nvCxnSpPr>
        <xdr:cNvPr id="57" name="直線コネクタ 56"/>
        <xdr:cNvCxnSpPr/>
      </xdr:nvCxnSpPr>
      <xdr:spPr bwMode="auto">
        <a:xfrm flipV="1">
          <a:off x="4305300" y="2837824"/>
          <a:ext cx="698500" cy="716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70637</xdr:rowOff>
    </xdr:from>
    <xdr:to>
      <xdr:col>26</xdr:col>
      <xdr:colOff>101600</xdr:colOff>
      <xdr:row>18</xdr:row>
      <xdr:rowOff>787</xdr:rowOff>
    </xdr:to>
    <xdr:sp macro="" textlink="">
      <xdr:nvSpPr>
        <xdr:cNvPr id="58" name="フローチャート: 判断 57"/>
        <xdr:cNvSpPr/>
      </xdr:nvSpPr>
      <xdr:spPr bwMode="auto">
        <a:xfrm>
          <a:off x="4953000" y="30329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157014</xdr:rowOff>
    </xdr:from>
    <xdr:ext cx="736600" cy="259045"/>
    <xdr:sp macro="" textlink="">
      <xdr:nvSpPr>
        <xdr:cNvPr id="59" name="テキスト ボックス 58"/>
        <xdr:cNvSpPr txBox="1"/>
      </xdr:nvSpPr>
      <xdr:spPr>
        <a:xfrm>
          <a:off x="4622800" y="3119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118599</xdr:rowOff>
    </xdr:from>
    <xdr:to>
      <xdr:col>22</xdr:col>
      <xdr:colOff>114300</xdr:colOff>
      <xdr:row>16</xdr:row>
      <xdr:rowOff>137658</xdr:rowOff>
    </xdr:to>
    <xdr:cxnSp macro="">
      <xdr:nvCxnSpPr>
        <xdr:cNvPr id="60" name="直線コネクタ 59"/>
        <xdr:cNvCxnSpPr/>
      </xdr:nvCxnSpPr>
      <xdr:spPr bwMode="auto">
        <a:xfrm flipV="1">
          <a:off x="3606800" y="2909424"/>
          <a:ext cx="698500" cy="190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109395</xdr:rowOff>
    </xdr:from>
    <xdr:to>
      <xdr:col>22</xdr:col>
      <xdr:colOff>165100</xdr:colOff>
      <xdr:row>18</xdr:row>
      <xdr:rowOff>39545</xdr:rowOff>
    </xdr:to>
    <xdr:sp macro="" textlink="">
      <xdr:nvSpPr>
        <xdr:cNvPr id="61" name="フローチャート: 判断 60"/>
        <xdr:cNvSpPr/>
      </xdr:nvSpPr>
      <xdr:spPr bwMode="auto">
        <a:xfrm>
          <a:off x="4254500" y="30716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24322</xdr:rowOff>
    </xdr:from>
    <xdr:ext cx="762000" cy="259045"/>
    <xdr:sp macro="" textlink="">
      <xdr:nvSpPr>
        <xdr:cNvPr id="62" name="テキスト ボックス 61"/>
        <xdr:cNvSpPr txBox="1"/>
      </xdr:nvSpPr>
      <xdr:spPr>
        <a:xfrm>
          <a:off x="3924300" y="3158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137658</xdr:rowOff>
    </xdr:from>
    <xdr:to>
      <xdr:col>18</xdr:col>
      <xdr:colOff>177800</xdr:colOff>
      <xdr:row>16</xdr:row>
      <xdr:rowOff>169120</xdr:rowOff>
    </xdr:to>
    <xdr:cxnSp macro="">
      <xdr:nvCxnSpPr>
        <xdr:cNvPr id="63" name="直線コネクタ 62"/>
        <xdr:cNvCxnSpPr/>
      </xdr:nvCxnSpPr>
      <xdr:spPr bwMode="auto">
        <a:xfrm flipV="1">
          <a:off x="2908300" y="2928483"/>
          <a:ext cx="698500" cy="314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119596</xdr:rowOff>
    </xdr:from>
    <xdr:to>
      <xdr:col>19</xdr:col>
      <xdr:colOff>38100</xdr:colOff>
      <xdr:row>18</xdr:row>
      <xdr:rowOff>49746</xdr:rowOff>
    </xdr:to>
    <xdr:sp macro="" textlink="">
      <xdr:nvSpPr>
        <xdr:cNvPr id="64" name="フローチャート: 判断 63"/>
        <xdr:cNvSpPr/>
      </xdr:nvSpPr>
      <xdr:spPr bwMode="auto">
        <a:xfrm>
          <a:off x="3556000" y="30818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34523</xdr:rowOff>
    </xdr:from>
    <xdr:ext cx="762000" cy="259045"/>
    <xdr:sp macro="" textlink="">
      <xdr:nvSpPr>
        <xdr:cNvPr id="65" name="テキスト ボックス 64"/>
        <xdr:cNvSpPr txBox="1"/>
      </xdr:nvSpPr>
      <xdr:spPr>
        <a:xfrm>
          <a:off x="3225800" y="3168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159182</xdr:rowOff>
    </xdr:from>
    <xdr:to>
      <xdr:col>15</xdr:col>
      <xdr:colOff>101600</xdr:colOff>
      <xdr:row>18</xdr:row>
      <xdr:rowOff>89332</xdr:rowOff>
    </xdr:to>
    <xdr:sp macro="" textlink="">
      <xdr:nvSpPr>
        <xdr:cNvPr id="66" name="フローチャート: 判断 65"/>
        <xdr:cNvSpPr/>
      </xdr:nvSpPr>
      <xdr:spPr bwMode="auto">
        <a:xfrm>
          <a:off x="2857500" y="3121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74109</xdr:rowOff>
    </xdr:from>
    <xdr:ext cx="762000" cy="259045"/>
    <xdr:sp macro="" textlink="">
      <xdr:nvSpPr>
        <xdr:cNvPr id="67" name="テキスト ボックス 66"/>
        <xdr:cNvSpPr txBox="1"/>
      </xdr:nvSpPr>
      <xdr:spPr>
        <a:xfrm>
          <a:off x="2527300" y="320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142123</xdr:rowOff>
    </xdr:from>
    <xdr:to>
      <xdr:col>29</xdr:col>
      <xdr:colOff>177800</xdr:colOff>
      <xdr:row>15</xdr:row>
      <xdr:rowOff>72273</xdr:rowOff>
    </xdr:to>
    <xdr:sp macro="" textlink="">
      <xdr:nvSpPr>
        <xdr:cNvPr id="73" name="楕円 72"/>
        <xdr:cNvSpPr/>
      </xdr:nvSpPr>
      <xdr:spPr bwMode="auto">
        <a:xfrm>
          <a:off x="5600700" y="25900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158650</xdr:rowOff>
    </xdr:from>
    <xdr:ext cx="762000" cy="259045"/>
    <xdr:sp macro="" textlink="">
      <xdr:nvSpPr>
        <xdr:cNvPr id="74" name="人口1人当たり決算額の推移該当値テキスト130"/>
        <xdr:cNvSpPr txBox="1"/>
      </xdr:nvSpPr>
      <xdr:spPr>
        <a:xfrm>
          <a:off x="5740400" y="2435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167649</xdr:rowOff>
    </xdr:from>
    <xdr:to>
      <xdr:col>26</xdr:col>
      <xdr:colOff>101600</xdr:colOff>
      <xdr:row>16</xdr:row>
      <xdr:rowOff>97799</xdr:rowOff>
    </xdr:to>
    <xdr:sp macro="" textlink="">
      <xdr:nvSpPr>
        <xdr:cNvPr id="75" name="楕円 74"/>
        <xdr:cNvSpPr/>
      </xdr:nvSpPr>
      <xdr:spPr bwMode="auto">
        <a:xfrm>
          <a:off x="4953000" y="27870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107976</xdr:rowOff>
    </xdr:from>
    <xdr:ext cx="736600" cy="259045"/>
    <xdr:sp macro="" textlink="">
      <xdr:nvSpPr>
        <xdr:cNvPr id="76" name="テキスト ボックス 75"/>
        <xdr:cNvSpPr txBox="1"/>
      </xdr:nvSpPr>
      <xdr:spPr>
        <a:xfrm>
          <a:off x="4622800" y="25559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67799</xdr:rowOff>
    </xdr:from>
    <xdr:to>
      <xdr:col>22</xdr:col>
      <xdr:colOff>165100</xdr:colOff>
      <xdr:row>16</xdr:row>
      <xdr:rowOff>169399</xdr:rowOff>
    </xdr:to>
    <xdr:sp macro="" textlink="">
      <xdr:nvSpPr>
        <xdr:cNvPr id="77" name="楕円 76"/>
        <xdr:cNvSpPr/>
      </xdr:nvSpPr>
      <xdr:spPr bwMode="auto">
        <a:xfrm>
          <a:off x="4254500" y="28586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8126</xdr:rowOff>
    </xdr:from>
    <xdr:ext cx="762000" cy="259045"/>
    <xdr:sp macro="" textlink="">
      <xdr:nvSpPr>
        <xdr:cNvPr id="78" name="テキスト ボックス 77"/>
        <xdr:cNvSpPr txBox="1"/>
      </xdr:nvSpPr>
      <xdr:spPr>
        <a:xfrm>
          <a:off x="3924300" y="2627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86858</xdr:rowOff>
    </xdr:from>
    <xdr:to>
      <xdr:col>19</xdr:col>
      <xdr:colOff>38100</xdr:colOff>
      <xdr:row>17</xdr:row>
      <xdr:rowOff>17008</xdr:rowOff>
    </xdr:to>
    <xdr:sp macro="" textlink="">
      <xdr:nvSpPr>
        <xdr:cNvPr id="79" name="楕円 78"/>
        <xdr:cNvSpPr/>
      </xdr:nvSpPr>
      <xdr:spPr bwMode="auto">
        <a:xfrm>
          <a:off x="3556000" y="28776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27185</xdr:rowOff>
    </xdr:from>
    <xdr:ext cx="762000" cy="259045"/>
    <xdr:sp macro="" textlink="">
      <xdr:nvSpPr>
        <xdr:cNvPr id="80" name="テキスト ボックス 79"/>
        <xdr:cNvSpPr txBox="1"/>
      </xdr:nvSpPr>
      <xdr:spPr>
        <a:xfrm>
          <a:off x="3225800" y="2646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118320</xdr:rowOff>
    </xdr:from>
    <xdr:to>
      <xdr:col>15</xdr:col>
      <xdr:colOff>101600</xdr:colOff>
      <xdr:row>17</xdr:row>
      <xdr:rowOff>48470</xdr:rowOff>
    </xdr:to>
    <xdr:sp macro="" textlink="">
      <xdr:nvSpPr>
        <xdr:cNvPr id="81" name="楕円 80"/>
        <xdr:cNvSpPr/>
      </xdr:nvSpPr>
      <xdr:spPr bwMode="auto">
        <a:xfrm>
          <a:off x="2857500" y="29091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58647</xdr:rowOff>
    </xdr:from>
    <xdr:ext cx="762000" cy="259045"/>
    <xdr:sp macro="" textlink="">
      <xdr:nvSpPr>
        <xdr:cNvPr id="82" name="テキスト ボックス 81"/>
        <xdr:cNvSpPr txBox="1"/>
      </xdr:nvSpPr>
      <xdr:spPr>
        <a:xfrm>
          <a:off x="2527300" y="2678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9" name="テキスト ボックス 98"/>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0" name="直線コネクタ 99"/>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1" name="テキスト ボックス 100"/>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2" name="直線コネクタ 101"/>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3" name="テキスト ボックス 102"/>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4" name="直線コネクタ 103"/>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5" name="テキスト ボックス 104"/>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6" name="直線コネクタ 105"/>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7" name="テキスト ボックス 106"/>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8" name="直線コネクタ 107"/>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9" name="テキスト ボックス 108"/>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0" name="直線コネクタ 10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1" name="テキスト ボックス 11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154873</xdr:rowOff>
    </xdr:from>
    <xdr:to>
      <xdr:col>29</xdr:col>
      <xdr:colOff>127000</xdr:colOff>
      <xdr:row>39</xdr:row>
      <xdr:rowOff>34299</xdr:rowOff>
    </xdr:to>
    <xdr:cxnSp macro="">
      <xdr:nvCxnSpPr>
        <xdr:cNvPr id="113" name="直線コネクタ 112"/>
        <xdr:cNvCxnSpPr/>
      </xdr:nvCxnSpPr>
      <xdr:spPr bwMode="auto">
        <a:xfrm flipV="1">
          <a:off x="5651500" y="6079423"/>
          <a:ext cx="0" cy="15939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6376</xdr:rowOff>
    </xdr:from>
    <xdr:ext cx="762000" cy="259045"/>
    <xdr:sp macro="" textlink="">
      <xdr:nvSpPr>
        <xdr:cNvPr id="114" name="人口1人当たり決算額の推移最小値テキスト445"/>
        <xdr:cNvSpPr txBox="1"/>
      </xdr:nvSpPr>
      <xdr:spPr>
        <a:xfrm>
          <a:off x="5740400" y="764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34299</xdr:rowOff>
    </xdr:from>
    <xdr:to>
      <xdr:col>30</xdr:col>
      <xdr:colOff>25400</xdr:colOff>
      <xdr:row>39</xdr:row>
      <xdr:rowOff>34299</xdr:rowOff>
    </xdr:to>
    <xdr:cxnSp macro="">
      <xdr:nvCxnSpPr>
        <xdr:cNvPr id="115" name="直線コネクタ 114"/>
        <xdr:cNvCxnSpPr/>
      </xdr:nvCxnSpPr>
      <xdr:spPr bwMode="auto">
        <a:xfrm>
          <a:off x="5562600" y="76733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69800</xdr:rowOff>
    </xdr:from>
    <xdr:ext cx="762000" cy="259045"/>
    <xdr:sp macro="" textlink="">
      <xdr:nvSpPr>
        <xdr:cNvPr id="116" name="人口1人当たり決算額の推移最大値テキスト445"/>
        <xdr:cNvSpPr txBox="1"/>
      </xdr:nvSpPr>
      <xdr:spPr>
        <a:xfrm>
          <a:off x="5740400" y="5822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154873</xdr:rowOff>
    </xdr:from>
    <xdr:to>
      <xdr:col>30</xdr:col>
      <xdr:colOff>25400</xdr:colOff>
      <xdr:row>33</xdr:row>
      <xdr:rowOff>154873</xdr:rowOff>
    </xdr:to>
    <xdr:cxnSp macro="">
      <xdr:nvCxnSpPr>
        <xdr:cNvPr id="117" name="直線コネクタ 116"/>
        <xdr:cNvCxnSpPr/>
      </xdr:nvCxnSpPr>
      <xdr:spPr bwMode="auto">
        <a:xfrm>
          <a:off x="5562600" y="60794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1815</xdr:rowOff>
    </xdr:from>
    <xdr:to>
      <xdr:col>29</xdr:col>
      <xdr:colOff>127000</xdr:colOff>
      <xdr:row>38</xdr:row>
      <xdr:rowOff>22020</xdr:rowOff>
    </xdr:to>
    <xdr:cxnSp macro="">
      <xdr:nvCxnSpPr>
        <xdr:cNvPr id="118" name="直線コネクタ 117"/>
        <xdr:cNvCxnSpPr/>
      </xdr:nvCxnSpPr>
      <xdr:spPr bwMode="auto">
        <a:xfrm>
          <a:off x="5003800" y="7469415"/>
          <a:ext cx="647700" cy="202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38</xdr:row>
      <xdr:rowOff>6797</xdr:rowOff>
    </xdr:from>
    <xdr:ext cx="762000" cy="259045"/>
    <xdr:sp macro="" textlink="">
      <xdr:nvSpPr>
        <xdr:cNvPr id="119" name="人口1人当たり決算額の推移平均値テキスト445"/>
        <xdr:cNvSpPr txBox="1"/>
      </xdr:nvSpPr>
      <xdr:spPr>
        <a:xfrm>
          <a:off x="5740400" y="7474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2760</xdr:rowOff>
    </xdr:from>
    <xdr:to>
      <xdr:col>29</xdr:col>
      <xdr:colOff>177800</xdr:colOff>
      <xdr:row>38</xdr:row>
      <xdr:rowOff>104360</xdr:rowOff>
    </xdr:to>
    <xdr:sp macro="" textlink="">
      <xdr:nvSpPr>
        <xdr:cNvPr id="120" name="フローチャート: 判断 119"/>
        <xdr:cNvSpPr/>
      </xdr:nvSpPr>
      <xdr:spPr bwMode="auto">
        <a:xfrm>
          <a:off x="5600700" y="74703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1815</xdr:rowOff>
    </xdr:from>
    <xdr:to>
      <xdr:col>26</xdr:col>
      <xdr:colOff>50800</xdr:colOff>
      <xdr:row>38</xdr:row>
      <xdr:rowOff>21054</xdr:rowOff>
    </xdr:to>
    <xdr:cxnSp macro="">
      <xdr:nvCxnSpPr>
        <xdr:cNvPr id="121" name="直線コネクタ 120"/>
        <xdr:cNvCxnSpPr/>
      </xdr:nvCxnSpPr>
      <xdr:spPr bwMode="auto">
        <a:xfrm flipV="1">
          <a:off x="4305300" y="7469415"/>
          <a:ext cx="698500" cy="192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592</xdr:rowOff>
    </xdr:from>
    <xdr:to>
      <xdr:col>26</xdr:col>
      <xdr:colOff>101600</xdr:colOff>
      <xdr:row>38</xdr:row>
      <xdr:rowOff>102192</xdr:rowOff>
    </xdr:to>
    <xdr:sp macro="" textlink="">
      <xdr:nvSpPr>
        <xdr:cNvPr id="122" name="フローチャート: 判断 121"/>
        <xdr:cNvSpPr/>
      </xdr:nvSpPr>
      <xdr:spPr bwMode="auto">
        <a:xfrm>
          <a:off x="4953000" y="74681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86969</xdr:rowOff>
    </xdr:from>
    <xdr:ext cx="736600" cy="259045"/>
    <xdr:sp macro="" textlink="">
      <xdr:nvSpPr>
        <xdr:cNvPr id="123" name="テキスト ボックス 122"/>
        <xdr:cNvSpPr txBox="1"/>
      </xdr:nvSpPr>
      <xdr:spPr>
        <a:xfrm>
          <a:off x="4622800" y="7554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88</xdr:rowOff>
    </xdr:from>
    <xdr:to>
      <xdr:col>22</xdr:col>
      <xdr:colOff>114300</xdr:colOff>
      <xdr:row>38</xdr:row>
      <xdr:rowOff>21054</xdr:rowOff>
    </xdr:to>
    <xdr:cxnSp macro="">
      <xdr:nvCxnSpPr>
        <xdr:cNvPr id="124" name="直線コネクタ 123"/>
        <xdr:cNvCxnSpPr/>
      </xdr:nvCxnSpPr>
      <xdr:spPr bwMode="auto">
        <a:xfrm>
          <a:off x="3606800" y="7467688"/>
          <a:ext cx="698500" cy="209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1536</xdr:rowOff>
    </xdr:from>
    <xdr:to>
      <xdr:col>22</xdr:col>
      <xdr:colOff>165100</xdr:colOff>
      <xdr:row>38</xdr:row>
      <xdr:rowOff>103136</xdr:rowOff>
    </xdr:to>
    <xdr:sp macro="" textlink="">
      <xdr:nvSpPr>
        <xdr:cNvPr id="125" name="フローチャート: 判断 124"/>
        <xdr:cNvSpPr/>
      </xdr:nvSpPr>
      <xdr:spPr bwMode="auto">
        <a:xfrm>
          <a:off x="42545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87913</xdr:rowOff>
    </xdr:from>
    <xdr:ext cx="762000" cy="259045"/>
    <xdr:sp macro="" textlink="">
      <xdr:nvSpPr>
        <xdr:cNvPr id="126" name="テキスト ボックス 125"/>
        <xdr:cNvSpPr txBox="1"/>
      </xdr:nvSpPr>
      <xdr:spPr>
        <a:xfrm>
          <a:off x="3924300" y="755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336855</xdr:rowOff>
    </xdr:from>
    <xdr:to>
      <xdr:col>18</xdr:col>
      <xdr:colOff>177800</xdr:colOff>
      <xdr:row>38</xdr:row>
      <xdr:rowOff>88</xdr:rowOff>
    </xdr:to>
    <xdr:cxnSp macro="">
      <xdr:nvCxnSpPr>
        <xdr:cNvPr id="127" name="直線コネクタ 126"/>
        <xdr:cNvCxnSpPr/>
      </xdr:nvCxnSpPr>
      <xdr:spPr bwMode="auto">
        <a:xfrm>
          <a:off x="2908300" y="7461555"/>
          <a:ext cx="698500" cy="61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5034</xdr:rowOff>
    </xdr:from>
    <xdr:to>
      <xdr:col>19</xdr:col>
      <xdr:colOff>38100</xdr:colOff>
      <xdr:row>38</xdr:row>
      <xdr:rowOff>106634</xdr:rowOff>
    </xdr:to>
    <xdr:sp macro="" textlink="">
      <xdr:nvSpPr>
        <xdr:cNvPr id="128" name="フローチャート: 判断 127"/>
        <xdr:cNvSpPr/>
      </xdr:nvSpPr>
      <xdr:spPr bwMode="auto">
        <a:xfrm>
          <a:off x="35560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91411</xdr:rowOff>
    </xdr:from>
    <xdr:ext cx="762000" cy="259045"/>
    <xdr:sp macro="" textlink="">
      <xdr:nvSpPr>
        <xdr:cNvPr id="129" name="テキスト ボックス 128"/>
        <xdr:cNvSpPr txBox="1"/>
      </xdr:nvSpPr>
      <xdr:spPr>
        <a:xfrm>
          <a:off x="3225800" y="7559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10699</xdr:rowOff>
    </xdr:from>
    <xdr:to>
      <xdr:col>15</xdr:col>
      <xdr:colOff>101600</xdr:colOff>
      <xdr:row>38</xdr:row>
      <xdr:rowOff>112299</xdr:rowOff>
    </xdr:to>
    <xdr:sp macro="" textlink="">
      <xdr:nvSpPr>
        <xdr:cNvPr id="130" name="フローチャート: 判断 129"/>
        <xdr:cNvSpPr/>
      </xdr:nvSpPr>
      <xdr:spPr bwMode="auto">
        <a:xfrm>
          <a:off x="2857500" y="7478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97076</xdr:rowOff>
    </xdr:from>
    <xdr:ext cx="762000" cy="259045"/>
    <xdr:sp macro="" textlink="">
      <xdr:nvSpPr>
        <xdr:cNvPr id="131" name="テキスト ボックス 130"/>
        <xdr:cNvSpPr txBox="1"/>
      </xdr:nvSpPr>
      <xdr:spPr>
        <a:xfrm>
          <a:off x="2527300" y="7564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2" name="テキスト ボックス 13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3" name="テキスト ボックス 13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4" name="テキスト ボックス 13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5" name="テキスト ボックス 13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6" name="テキスト ボックス 13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314120</xdr:rowOff>
    </xdr:from>
    <xdr:to>
      <xdr:col>29</xdr:col>
      <xdr:colOff>177800</xdr:colOff>
      <xdr:row>38</xdr:row>
      <xdr:rowOff>72820</xdr:rowOff>
    </xdr:to>
    <xdr:sp macro="" textlink="">
      <xdr:nvSpPr>
        <xdr:cNvPr id="137" name="楕円 136"/>
        <xdr:cNvSpPr/>
      </xdr:nvSpPr>
      <xdr:spPr bwMode="auto">
        <a:xfrm>
          <a:off x="5600700" y="74388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159197</xdr:rowOff>
    </xdr:from>
    <xdr:ext cx="762000" cy="259045"/>
    <xdr:sp macro="" textlink="">
      <xdr:nvSpPr>
        <xdr:cNvPr id="138" name="人口1人当たり決算額の推移該当値テキスト445"/>
        <xdr:cNvSpPr txBox="1"/>
      </xdr:nvSpPr>
      <xdr:spPr>
        <a:xfrm>
          <a:off x="5740400" y="728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293915</xdr:rowOff>
    </xdr:from>
    <xdr:to>
      <xdr:col>26</xdr:col>
      <xdr:colOff>101600</xdr:colOff>
      <xdr:row>38</xdr:row>
      <xdr:rowOff>52615</xdr:rowOff>
    </xdr:to>
    <xdr:sp macro="" textlink="">
      <xdr:nvSpPr>
        <xdr:cNvPr id="139" name="楕円 138"/>
        <xdr:cNvSpPr/>
      </xdr:nvSpPr>
      <xdr:spPr bwMode="auto">
        <a:xfrm>
          <a:off x="4953000" y="74186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62792</xdr:rowOff>
    </xdr:from>
    <xdr:ext cx="736600" cy="259045"/>
    <xdr:sp macro="" textlink="">
      <xdr:nvSpPr>
        <xdr:cNvPr id="140" name="テキスト ボックス 139"/>
        <xdr:cNvSpPr txBox="1"/>
      </xdr:nvSpPr>
      <xdr:spPr>
        <a:xfrm>
          <a:off x="4622800" y="7187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313154</xdr:rowOff>
    </xdr:from>
    <xdr:to>
      <xdr:col>22</xdr:col>
      <xdr:colOff>165100</xdr:colOff>
      <xdr:row>38</xdr:row>
      <xdr:rowOff>71854</xdr:rowOff>
    </xdr:to>
    <xdr:sp macro="" textlink="">
      <xdr:nvSpPr>
        <xdr:cNvPr id="141" name="楕円 140"/>
        <xdr:cNvSpPr/>
      </xdr:nvSpPr>
      <xdr:spPr bwMode="auto">
        <a:xfrm>
          <a:off x="4254500" y="74378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82031</xdr:rowOff>
    </xdr:from>
    <xdr:ext cx="762000" cy="259045"/>
    <xdr:sp macro="" textlink="">
      <xdr:nvSpPr>
        <xdr:cNvPr id="142" name="テキスト ボックス 141"/>
        <xdr:cNvSpPr txBox="1"/>
      </xdr:nvSpPr>
      <xdr:spPr>
        <a:xfrm>
          <a:off x="3924300" y="7206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292188</xdr:rowOff>
    </xdr:from>
    <xdr:to>
      <xdr:col>19</xdr:col>
      <xdr:colOff>38100</xdr:colOff>
      <xdr:row>38</xdr:row>
      <xdr:rowOff>50888</xdr:rowOff>
    </xdr:to>
    <xdr:sp macro="" textlink="">
      <xdr:nvSpPr>
        <xdr:cNvPr id="143" name="楕円 142"/>
        <xdr:cNvSpPr/>
      </xdr:nvSpPr>
      <xdr:spPr bwMode="auto">
        <a:xfrm>
          <a:off x="3556000" y="74168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61065</xdr:rowOff>
    </xdr:from>
    <xdr:ext cx="762000" cy="259045"/>
    <xdr:sp macro="" textlink="">
      <xdr:nvSpPr>
        <xdr:cNvPr id="144" name="テキスト ボックス 143"/>
        <xdr:cNvSpPr txBox="1"/>
      </xdr:nvSpPr>
      <xdr:spPr>
        <a:xfrm>
          <a:off x="3225800" y="7185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286055</xdr:rowOff>
    </xdr:from>
    <xdr:to>
      <xdr:col>15</xdr:col>
      <xdr:colOff>101600</xdr:colOff>
      <xdr:row>38</xdr:row>
      <xdr:rowOff>44755</xdr:rowOff>
    </xdr:to>
    <xdr:sp macro="" textlink="">
      <xdr:nvSpPr>
        <xdr:cNvPr id="145" name="楕円 144"/>
        <xdr:cNvSpPr/>
      </xdr:nvSpPr>
      <xdr:spPr bwMode="auto">
        <a:xfrm>
          <a:off x="2857500" y="74107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54932</xdr:rowOff>
    </xdr:from>
    <xdr:ext cx="762000" cy="259045"/>
    <xdr:sp macro="" textlink="">
      <xdr:nvSpPr>
        <xdr:cNvPr id="146" name="テキスト ボックス 145"/>
        <xdr:cNvSpPr txBox="1"/>
      </xdr:nvSpPr>
      <xdr:spPr>
        <a:xfrm>
          <a:off x="2527300" y="7179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北海道美唄市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18,427
18,311
277.69
19,490,140
19,086,104
401,270
8,852,030
14,747,821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74.5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55640</xdr:rowOff>
    </xdr:from>
    <xdr:to>
      <xdr:col>24</xdr:col>
      <xdr:colOff>62865</xdr:colOff>
      <xdr:row>38</xdr:row>
      <xdr:rowOff>169157</xdr:rowOff>
    </xdr:to>
    <xdr:cxnSp macro="">
      <xdr:nvCxnSpPr>
        <xdr:cNvPr id="58" name="直線コネクタ 57"/>
        <xdr:cNvCxnSpPr/>
      </xdr:nvCxnSpPr>
      <xdr:spPr>
        <a:xfrm flipV="1">
          <a:off x="4633595" y="5199140"/>
          <a:ext cx="1270" cy="1485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1534</xdr:rowOff>
    </xdr:from>
    <xdr:ext cx="534377" cy="259045"/>
    <xdr:sp macro="" textlink="">
      <xdr:nvSpPr>
        <xdr:cNvPr id="59" name="人件費最小値テキスト"/>
        <xdr:cNvSpPr txBox="1"/>
      </xdr:nvSpPr>
      <xdr:spPr>
        <a:xfrm>
          <a:off x="4686300" y="668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169157</xdr:rowOff>
    </xdr:from>
    <xdr:to>
      <xdr:col>24</xdr:col>
      <xdr:colOff>152400</xdr:colOff>
      <xdr:row>38</xdr:row>
      <xdr:rowOff>169157</xdr:rowOff>
    </xdr:to>
    <xdr:cxnSp macro="">
      <xdr:nvCxnSpPr>
        <xdr:cNvPr id="60" name="直線コネクタ 59"/>
        <xdr:cNvCxnSpPr/>
      </xdr:nvCxnSpPr>
      <xdr:spPr>
        <a:xfrm>
          <a:off x="4546600" y="6684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2317</xdr:rowOff>
    </xdr:from>
    <xdr:ext cx="599010" cy="259045"/>
    <xdr:sp macro="" textlink="">
      <xdr:nvSpPr>
        <xdr:cNvPr id="61" name="人件費最大値テキスト"/>
        <xdr:cNvSpPr txBox="1"/>
      </xdr:nvSpPr>
      <xdr:spPr>
        <a:xfrm>
          <a:off x="4686300" y="4974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55640</xdr:rowOff>
    </xdr:from>
    <xdr:to>
      <xdr:col>24</xdr:col>
      <xdr:colOff>152400</xdr:colOff>
      <xdr:row>30</xdr:row>
      <xdr:rowOff>55640</xdr:rowOff>
    </xdr:to>
    <xdr:cxnSp macro="">
      <xdr:nvCxnSpPr>
        <xdr:cNvPr id="62" name="直線コネクタ 61"/>
        <xdr:cNvCxnSpPr/>
      </xdr:nvCxnSpPr>
      <xdr:spPr>
        <a:xfrm>
          <a:off x="4546600" y="519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112834</xdr:rowOff>
    </xdr:from>
    <xdr:to>
      <xdr:col>24</xdr:col>
      <xdr:colOff>63500</xdr:colOff>
      <xdr:row>34</xdr:row>
      <xdr:rowOff>97703</xdr:rowOff>
    </xdr:to>
    <xdr:cxnSp macro="">
      <xdr:nvCxnSpPr>
        <xdr:cNvPr id="63" name="直線コネクタ 62"/>
        <xdr:cNvCxnSpPr/>
      </xdr:nvCxnSpPr>
      <xdr:spPr>
        <a:xfrm flipV="1">
          <a:off x="3797300" y="5770684"/>
          <a:ext cx="838200" cy="156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88881</xdr:rowOff>
    </xdr:from>
    <xdr:ext cx="599010" cy="259045"/>
    <xdr:sp macro="" textlink="">
      <xdr:nvSpPr>
        <xdr:cNvPr id="64" name="人件費平均値テキスト"/>
        <xdr:cNvSpPr txBox="1"/>
      </xdr:nvSpPr>
      <xdr:spPr>
        <a:xfrm>
          <a:off x="4686300" y="60896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110454</xdr:rowOff>
    </xdr:from>
    <xdr:to>
      <xdr:col>24</xdr:col>
      <xdr:colOff>114300</xdr:colOff>
      <xdr:row>36</xdr:row>
      <xdr:rowOff>40604</xdr:rowOff>
    </xdr:to>
    <xdr:sp macro="" textlink="">
      <xdr:nvSpPr>
        <xdr:cNvPr id="65" name="フローチャート: 判断 64"/>
        <xdr:cNvSpPr/>
      </xdr:nvSpPr>
      <xdr:spPr>
        <a:xfrm>
          <a:off x="4584700" y="611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67680</xdr:rowOff>
    </xdr:from>
    <xdr:to>
      <xdr:col>19</xdr:col>
      <xdr:colOff>177800</xdr:colOff>
      <xdr:row>34</xdr:row>
      <xdr:rowOff>97703</xdr:rowOff>
    </xdr:to>
    <xdr:cxnSp macro="">
      <xdr:nvCxnSpPr>
        <xdr:cNvPr id="66" name="直線コネクタ 65"/>
        <xdr:cNvCxnSpPr/>
      </xdr:nvCxnSpPr>
      <xdr:spPr>
        <a:xfrm>
          <a:off x="2908300" y="5896980"/>
          <a:ext cx="889000" cy="30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44094</xdr:rowOff>
    </xdr:from>
    <xdr:to>
      <xdr:col>20</xdr:col>
      <xdr:colOff>38100</xdr:colOff>
      <xdr:row>36</xdr:row>
      <xdr:rowOff>145694</xdr:rowOff>
    </xdr:to>
    <xdr:sp macro="" textlink="">
      <xdr:nvSpPr>
        <xdr:cNvPr id="67" name="フローチャート: 判断 66"/>
        <xdr:cNvSpPr/>
      </xdr:nvSpPr>
      <xdr:spPr>
        <a:xfrm>
          <a:off x="37465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136821</xdr:rowOff>
    </xdr:from>
    <xdr:ext cx="599010" cy="259045"/>
    <xdr:sp macro="" textlink="">
      <xdr:nvSpPr>
        <xdr:cNvPr id="68" name="テキスト ボックス 67"/>
        <xdr:cNvSpPr txBox="1"/>
      </xdr:nvSpPr>
      <xdr:spPr>
        <a:xfrm>
          <a:off x="3497795" y="6309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67680</xdr:rowOff>
    </xdr:from>
    <xdr:to>
      <xdr:col>15</xdr:col>
      <xdr:colOff>50800</xdr:colOff>
      <xdr:row>34</xdr:row>
      <xdr:rowOff>117177</xdr:rowOff>
    </xdr:to>
    <xdr:cxnSp macro="">
      <xdr:nvCxnSpPr>
        <xdr:cNvPr id="69" name="直線コネクタ 68"/>
        <xdr:cNvCxnSpPr/>
      </xdr:nvCxnSpPr>
      <xdr:spPr>
        <a:xfrm flipV="1">
          <a:off x="2019300" y="5896980"/>
          <a:ext cx="889000" cy="49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69099</xdr:rowOff>
    </xdr:from>
    <xdr:to>
      <xdr:col>15</xdr:col>
      <xdr:colOff>101600</xdr:colOff>
      <xdr:row>36</xdr:row>
      <xdr:rowOff>170699</xdr:rowOff>
    </xdr:to>
    <xdr:sp macro="" textlink="">
      <xdr:nvSpPr>
        <xdr:cNvPr id="70" name="フローチャート: 判断 69"/>
        <xdr:cNvSpPr/>
      </xdr:nvSpPr>
      <xdr:spPr>
        <a:xfrm>
          <a:off x="2857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161826</xdr:rowOff>
    </xdr:from>
    <xdr:ext cx="599010" cy="259045"/>
    <xdr:sp macro="" textlink="">
      <xdr:nvSpPr>
        <xdr:cNvPr id="71" name="テキスト ボックス 70"/>
        <xdr:cNvSpPr txBox="1"/>
      </xdr:nvSpPr>
      <xdr:spPr>
        <a:xfrm>
          <a:off x="2608795" y="6334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117177</xdr:rowOff>
    </xdr:from>
    <xdr:to>
      <xdr:col>10</xdr:col>
      <xdr:colOff>114300</xdr:colOff>
      <xdr:row>34</xdr:row>
      <xdr:rowOff>167851</xdr:rowOff>
    </xdr:to>
    <xdr:cxnSp macro="">
      <xdr:nvCxnSpPr>
        <xdr:cNvPr id="72" name="直線コネクタ 71"/>
        <xdr:cNvCxnSpPr/>
      </xdr:nvCxnSpPr>
      <xdr:spPr>
        <a:xfrm flipV="1">
          <a:off x="1130300" y="5946477"/>
          <a:ext cx="889000" cy="50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76653</xdr:rowOff>
    </xdr:from>
    <xdr:to>
      <xdr:col>10</xdr:col>
      <xdr:colOff>165100</xdr:colOff>
      <xdr:row>37</xdr:row>
      <xdr:rowOff>6803</xdr:rowOff>
    </xdr:to>
    <xdr:sp macro="" textlink="">
      <xdr:nvSpPr>
        <xdr:cNvPr id="73" name="フローチャート: 判断 72"/>
        <xdr:cNvSpPr/>
      </xdr:nvSpPr>
      <xdr:spPr>
        <a:xfrm>
          <a:off x="1968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169380</xdr:rowOff>
    </xdr:from>
    <xdr:ext cx="599010" cy="259045"/>
    <xdr:sp macro="" textlink="">
      <xdr:nvSpPr>
        <xdr:cNvPr id="74" name="テキスト ボックス 73"/>
        <xdr:cNvSpPr txBox="1"/>
      </xdr:nvSpPr>
      <xdr:spPr>
        <a:xfrm>
          <a:off x="1719795" y="6341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125073</xdr:rowOff>
    </xdr:from>
    <xdr:to>
      <xdr:col>6</xdr:col>
      <xdr:colOff>38100</xdr:colOff>
      <xdr:row>37</xdr:row>
      <xdr:rowOff>55223</xdr:rowOff>
    </xdr:to>
    <xdr:sp macro="" textlink="">
      <xdr:nvSpPr>
        <xdr:cNvPr id="75" name="フローチャート: 判断 74"/>
        <xdr:cNvSpPr/>
      </xdr:nvSpPr>
      <xdr:spPr>
        <a:xfrm>
          <a:off x="1079500" y="629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46350</xdr:rowOff>
    </xdr:from>
    <xdr:ext cx="599010" cy="259045"/>
    <xdr:sp macro="" textlink="">
      <xdr:nvSpPr>
        <xdr:cNvPr id="76" name="テキスト ボックス 75"/>
        <xdr:cNvSpPr txBox="1"/>
      </xdr:nvSpPr>
      <xdr:spPr>
        <a:xfrm>
          <a:off x="830795" y="6390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62034</xdr:rowOff>
    </xdr:from>
    <xdr:to>
      <xdr:col>24</xdr:col>
      <xdr:colOff>114300</xdr:colOff>
      <xdr:row>33</xdr:row>
      <xdr:rowOff>163634</xdr:rowOff>
    </xdr:to>
    <xdr:sp macro="" textlink="">
      <xdr:nvSpPr>
        <xdr:cNvPr id="82" name="楕円 81"/>
        <xdr:cNvSpPr/>
      </xdr:nvSpPr>
      <xdr:spPr>
        <a:xfrm>
          <a:off x="4584700" y="5719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84911</xdr:rowOff>
    </xdr:from>
    <xdr:ext cx="599010" cy="259045"/>
    <xdr:sp macro="" textlink="">
      <xdr:nvSpPr>
        <xdr:cNvPr id="83" name="人件費該当値テキスト"/>
        <xdr:cNvSpPr txBox="1"/>
      </xdr:nvSpPr>
      <xdr:spPr>
        <a:xfrm>
          <a:off x="4686300" y="5571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46903</xdr:rowOff>
    </xdr:from>
    <xdr:to>
      <xdr:col>20</xdr:col>
      <xdr:colOff>38100</xdr:colOff>
      <xdr:row>34</xdr:row>
      <xdr:rowOff>148503</xdr:rowOff>
    </xdr:to>
    <xdr:sp macro="" textlink="">
      <xdr:nvSpPr>
        <xdr:cNvPr id="84" name="楕円 83"/>
        <xdr:cNvSpPr/>
      </xdr:nvSpPr>
      <xdr:spPr>
        <a:xfrm>
          <a:off x="3746500" y="5876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165030</xdr:rowOff>
    </xdr:from>
    <xdr:ext cx="599010" cy="259045"/>
    <xdr:sp macro="" textlink="">
      <xdr:nvSpPr>
        <xdr:cNvPr id="85" name="テキスト ボックス 84"/>
        <xdr:cNvSpPr txBox="1"/>
      </xdr:nvSpPr>
      <xdr:spPr>
        <a:xfrm>
          <a:off x="3497795" y="5651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16880</xdr:rowOff>
    </xdr:from>
    <xdr:to>
      <xdr:col>15</xdr:col>
      <xdr:colOff>101600</xdr:colOff>
      <xdr:row>34</xdr:row>
      <xdr:rowOff>118480</xdr:rowOff>
    </xdr:to>
    <xdr:sp macro="" textlink="">
      <xdr:nvSpPr>
        <xdr:cNvPr id="86" name="楕円 85"/>
        <xdr:cNvSpPr/>
      </xdr:nvSpPr>
      <xdr:spPr>
        <a:xfrm>
          <a:off x="2857500" y="584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135007</xdr:rowOff>
    </xdr:from>
    <xdr:ext cx="599010" cy="259045"/>
    <xdr:sp macro="" textlink="">
      <xdr:nvSpPr>
        <xdr:cNvPr id="87" name="テキスト ボックス 86"/>
        <xdr:cNvSpPr txBox="1"/>
      </xdr:nvSpPr>
      <xdr:spPr>
        <a:xfrm>
          <a:off x="2608795" y="5621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66377</xdr:rowOff>
    </xdr:from>
    <xdr:to>
      <xdr:col>10</xdr:col>
      <xdr:colOff>165100</xdr:colOff>
      <xdr:row>34</xdr:row>
      <xdr:rowOff>167977</xdr:rowOff>
    </xdr:to>
    <xdr:sp macro="" textlink="">
      <xdr:nvSpPr>
        <xdr:cNvPr id="88" name="楕円 87"/>
        <xdr:cNvSpPr/>
      </xdr:nvSpPr>
      <xdr:spPr>
        <a:xfrm>
          <a:off x="1968500" y="5895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13054</xdr:rowOff>
    </xdr:from>
    <xdr:ext cx="599010" cy="259045"/>
    <xdr:sp macro="" textlink="">
      <xdr:nvSpPr>
        <xdr:cNvPr id="89" name="テキスト ボックス 88"/>
        <xdr:cNvSpPr txBox="1"/>
      </xdr:nvSpPr>
      <xdr:spPr>
        <a:xfrm>
          <a:off x="1719795" y="5670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117051</xdr:rowOff>
    </xdr:from>
    <xdr:to>
      <xdr:col>6</xdr:col>
      <xdr:colOff>38100</xdr:colOff>
      <xdr:row>35</xdr:row>
      <xdr:rowOff>47201</xdr:rowOff>
    </xdr:to>
    <xdr:sp macro="" textlink="">
      <xdr:nvSpPr>
        <xdr:cNvPr id="90" name="楕円 89"/>
        <xdr:cNvSpPr/>
      </xdr:nvSpPr>
      <xdr:spPr>
        <a:xfrm>
          <a:off x="1079500" y="5946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63728</xdr:rowOff>
    </xdr:from>
    <xdr:ext cx="599010" cy="259045"/>
    <xdr:sp macro="" textlink="">
      <xdr:nvSpPr>
        <xdr:cNvPr id="91" name="テキスト ボックス 90"/>
        <xdr:cNvSpPr txBox="1"/>
      </xdr:nvSpPr>
      <xdr:spPr>
        <a:xfrm>
          <a:off x="830795" y="5721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5" name="テキスト ボックス 104"/>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7" name="テキスト ボックス 106"/>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9" name="テキスト ボックス 108"/>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1894</xdr:rowOff>
    </xdr:from>
    <xdr:to>
      <xdr:col>24</xdr:col>
      <xdr:colOff>62865</xdr:colOff>
      <xdr:row>58</xdr:row>
      <xdr:rowOff>127539</xdr:rowOff>
    </xdr:to>
    <xdr:cxnSp macro="">
      <xdr:nvCxnSpPr>
        <xdr:cNvPr id="113" name="直線コネクタ 112"/>
        <xdr:cNvCxnSpPr/>
      </xdr:nvCxnSpPr>
      <xdr:spPr>
        <a:xfrm flipV="1">
          <a:off x="4633595" y="8917294"/>
          <a:ext cx="1270" cy="1154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169437</xdr:rowOff>
    </xdr:from>
    <xdr:ext cx="534377" cy="259045"/>
    <xdr:sp macro="" textlink="">
      <xdr:nvSpPr>
        <xdr:cNvPr id="114" name="物件費最小値テキスト"/>
        <xdr:cNvSpPr txBox="1"/>
      </xdr:nvSpPr>
      <xdr:spPr>
        <a:xfrm>
          <a:off x="4686300" y="10113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127539</xdr:rowOff>
    </xdr:from>
    <xdr:to>
      <xdr:col>24</xdr:col>
      <xdr:colOff>152400</xdr:colOff>
      <xdr:row>58</xdr:row>
      <xdr:rowOff>127539</xdr:rowOff>
    </xdr:to>
    <xdr:cxnSp macro="">
      <xdr:nvCxnSpPr>
        <xdr:cNvPr id="115" name="直線コネクタ 114"/>
        <xdr:cNvCxnSpPr/>
      </xdr:nvCxnSpPr>
      <xdr:spPr>
        <a:xfrm>
          <a:off x="4546600" y="10071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120021</xdr:rowOff>
    </xdr:from>
    <xdr:ext cx="690189" cy="259045"/>
    <xdr:sp macro="" textlink="">
      <xdr:nvSpPr>
        <xdr:cNvPr id="116" name="物件費最大値テキスト"/>
        <xdr:cNvSpPr txBox="1"/>
      </xdr:nvSpPr>
      <xdr:spPr>
        <a:xfrm>
          <a:off x="4686300" y="869252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5,102,826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1894</xdr:rowOff>
    </xdr:from>
    <xdr:to>
      <xdr:col>24</xdr:col>
      <xdr:colOff>152400</xdr:colOff>
      <xdr:row>52</xdr:row>
      <xdr:rowOff>1894</xdr:rowOff>
    </xdr:to>
    <xdr:cxnSp macro="">
      <xdr:nvCxnSpPr>
        <xdr:cNvPr id="117" name="直線コネクタ 116"/>
        <xdr:cNvCxnSpPr/>
      </xdr:nvCxnSpPr>
      <xdr:spPr>
        <a:xfrm>
          <a:off x="4546600" y="8917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103816</xdr:rowOff>
    </xdr:from>
    <xdr:to>
      <xdr:col>24</xdr:col>
      <xdr:colOff>63500</xdr:colOff>
      <xdr:row>58</xdr:row>
      <xdr:rowOff>107943</xdr:rowOff>
    </xdr:to>
    <xdr:cxnSp macro="">
      <xdr:nvCxnSpPr>
        <xdr:cNvPr id="118" name="直線コネクタ 117"/>
        <xdr:cNvCxnSpPr/>
      </xdr:nvCxnSpPr>
      <xdr:spPr>
        <a:xfrm>
          <a:off x="3797300" y="10047916"/>
          <a:ext cx="838200" cy="4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42436</xdr:rowOff>
    </xdr:from>
    <xdr:ext cx="599010" cy="259045"/>
    <xdr:sp macro="" textlink="">
      <xdr:nvSpPr>
        <xdr:cNvPr id="119" name="物件費平均値テキスト"/>
        <xdr:cNvSpPr txBox="1"/>
      </xdr:nvSpPr>
      <xdr:spPr>
        <a:xfrm>
          <a:off x="4686300" y="99865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64009</xdr:rowOff>
    </xdr:from>
    <xdr:to>
      <xdr:col>24</xdr:col>
      <xdr:colOff>114300</xdr:colOff>
      <xdr:row>58</xdr:row>
      <xdr:rowOff>165609</xdr:rowOff>
    </xdr:to>
    <xdr:sp macro="" textlink="">
      <xdr:nvSpPr>
        <xdr:cNvPr id="120" name="フローチャート: 判断 119"/>
        <xdr:cNvSpPr/>
      </xdr:nvSpPr>
      <xdr:spPr>
        <a:xfrm>
          <a:off x="4584700" y="10008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103816</xdr:rowOff>
    </xdr:from>
    <xdr:to>
      <xdr:col>19</xdr:col>
      <xdr:colOff>177800</xdr:colOff>
      <xdr:row>58</xdr:row>
      <xdr:rowOff>106297</xdr:rowOff>
    </xdr:to>
    <xdr:cxnSp macro="">
      <xdr:nvCxnSpPr>
        <xdr:cNvPr id="121" name="直線コネクタ 120"/>
        <xdr:cNvCxnSpPr/>
      </xdr:nvCxnSpPr>
      <xdr:spPr>
        <a:xfrm flipV="1">
          <a:off x="2908300" y="10047916"/>
          <a:ext cx="889000" cy="2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65029</xdr:rowOff>
    </xdr:from>
    <xdr:to>
      <xdr:col>20</xdr:col>
      <xdr:colOff>38100</xdr:colOff>
      <xdr:row>58</xdr:row>
      <xdr:rowOff>166629</xdr:rowOff>
    </xdr:to>
    <xdr:sp macro="" textlink="">
      <xdr:nvSpPr>
        <xdr:cNvPr id="122" name="フローチャート: 判断 121"/>
        <xdr:cNvSpPr/>
      </xdr:nvSpPr>
      <xdr:spPr>
        <a:xfrm>
          <a:off x="3746500" y="1000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157756</xdr:rowOff>
    </xdr:from>
    <xdr:ext cx="599010" cy="259045"/>
    <xdr:sp macro="" textlink="">
      <xdr:nvSpPr>
        <xdr:cNvPr id="123" name="テキスト ボックス 122"/>
        <xdr:cNvSpPr txBox="1"/>
      </xdr:nvSpPr>
      <xdr:spPr>
        <a:xfrm>
          <a:off x="3497795" y="10101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106297</xdr:rowOff>
    </xdr:from>
    <xdr:to>
      <xdr:col>15</xdr:col>
      <xdr:colOff>50800</xdr:colOff>
      <xdr:row>58</xdr:row>
      <xdr:rowOff>110092</xdr:rowOff>
    </xdr:to>
    <xdr:cxnSp macro="">
      <xdr:nvCxnSpPr>
        <xdr:cNvPr id="124" name="直線コネクタ 123"/>
        <xdr:cNvCxnSpPr/>
      </xdr:nvCxnSpPr>
      <xdr:spPr>
        <a:xfrm flipV="1">
          <a:off x="2019300" y="10050397"/>
          <a:ext cx="889000" cy="3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65420</xdr:rowOff>
    </xdr:from>
    <xdr:to>
      <xdr:col>15</xdr:col>
      <xdr:colOff>101600</xdr:colOff>
      <xdr:row>58</xdr:row>
      <xdr:rowOff>167020</xdr:rowOff>
    </xdr:to>
    <xdr:sp macro="" textlink="">
      <xdr:nvSpPr>
        <xdr:cNvPr id="125" name="フローチャート: 判断 124"/>
        <xdr:cNvSpPr/>
      </xdr:nvSpPr>
      <xdr:spPr>
        <a:xfrm>
          <a:off x="2857500" y="1000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158147</xdr:rowOff>
    </xdr:from>
    <xdr:ext cx="599010" cy="259045"/>
    <xdr:sp macro="" textlink="">
      <xdr:nvSpPr>
        <xdr:cNvPr id="126" name="テキスト ボックス 125"/>
        <xdr:cNvSpPr txBox="1"/>
      </xdr:nvSpPr>
      <xdr:spPr>
        <a:xfrm>
          <a:off x="2608795" y="10102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110092</xdr:rowOff>
    </xdr:from>
    <xdr:to>
      <xdr:col>10</xdr:col>
      <xdr:colOff>114300</xdr:colOff>
      <xdr:row>58</xdr:row>
      <xdr:rowOff>113993</xdr:rowOff>
    </xdr:to>
    <xdr:cxnSp macro="">
      <xdr:nvCxnSpPr>
        <xdr:cNvPr id="127" name="直線コネクタ 126"/>
        <xdr:cNvCxnSpPr/>
      </xdr:nvCxnSpPr>
      <xdr:spPr>
        <a:xfrm flipV="1">
          <a:off x="1130300" y="10054192"/>
          <a:ext cx="889000" cy="3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66747</xdr:rowOff>
    </xdr:from>
    <xdr:to>
      <xdr:col>10</xdr:col>
      <xdr:colOff>165100</xdr:colOff>
      <xdr:row>58</xdr:row>
      <xdr:rowOff>168347</xdr:rowOff>
    </xdr:to>
    <xdr:sp macro="" textlink="">
      <xdr:nvSpPr>
        <xdr:cNvPr id="128" name="フローチャート: 判断 127"/>
        <xdr:cNvSpPr/>
      </xdr:nvSpPr>
      <xdr:spPr>
        <a:xfrm>
          <a:off x="1968500" y="1001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159474</xdr:rowOff>
    </xdr:from>
    <xdr:ext cx="534377" cy="259045"/>
    <xdr:sp macro="" textlink="">
      <xdr:nvSpPr>
        <xdr:cNvPr id="129" name="テキスト ボックス 128"/>
        <xdr:cNvSpPr txBox="1"/>
      </xdr:nvSpPr>
      <xdr:spPr>
        <a:xfrm>
          <a:off x="1752111" y="10103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68156</xdr:rowOff>
    </xdr:from>
    <xdr:to>
      <xdr:col>6</xdr:col>
      <xdr:colOff>38100</xdr:colOff>
      <xdr:row>58</xdr:row>
      <xdr:rowOff>169756</xdr:rowOff>
    </xdr:to>
    <xdr:sp macro="" textlink="">
      <xdr:nvSpPr>
        <xdr:cNvPr id="130" name="フローチャート: 判断 129"/>
        <xdr:cNvSpPr/>
      </xdr:nvSpPr>
      <xdr:spPr>
        <a:xfrm>
          <a:off x="1079500" y="100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160883</xdr:rowOff>
    </xdr:from>
    <xdr:ext cx="534377" cy="259045"/>
    <xdr:sp macro="" textlink="">
      <xdr:nvSpPr>
        <xdr:cNvPr id="131" name="テキスト ボックス 130"/>
        <xdr:cNvSpPr txBox="1"/>
      </xdr:nvSpPr>
      <xdr:spPr>
        <a:xfrm>
          <a:off x="863111" y="10104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57143</xdr:rowOff>
    </xdr:from>
    <xdr:to>
      <xdr:col>24</xdr:col>
      <xdr:colOff>114300</xdr:colOff>
      <xdr:row>58</xdr:row>
      <xdr:rowOff>158743</xdr:rowOff>
    </xdr:to>
    <xdr:sp macro="" textlink="">
      <xdr:nvSpPr>
        <xdr:cNvPr id="137" name="楕円 136"/>
        <xdr:cNvSpPr/>
      </xdr:nvSpPr>
      <xdr:spPr>
        <a:xfrm>
          <a:off x="4584700" y="10001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16520</xdr:rowOff>
    </xdr:from>
    <xdr:ext cx="599010" cy="259045"/>
    <xdr:sp macro="" textlink="">
      <xdr:nvSpPr>
        <xdr:cNvPr id="138" name="物件費該当値テキスト"/>
        <xdr:cNvSpPr txBox="1"/>
      </xdr:nvSpPr>
      <xdr:spPr>
        <a:xfrm>
          <a:off x="4686300" y="9789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53016</xdr:rowOff>
    </xdr:from>
    <xdr:to>
      <xdr:col>20</xdr:col>
      <xdr:colOff>38100</xdr:colOff>
      <xdr:row>58</xdr:row>
      <xdr:rowOff>154616</xdr:rowOff>
    </xdr:to>
    <xdr:sp macro="" textlink="">
      <xdr:nvSpPr>
        <xdr:cNvPr id="139" name="楕円 138"/>
        <xdr:cNvSpPr/>
      </xdr:nvSpPr>
      <xdr:spPr>
        <a:xfrm>
          <a:off x="3746500" y="9997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171143</xdr:rowOff>
    </xdr:from>
    <xdr:ext cx="599010" cy="259045"/>
    <xdr:sp macro="" textlink="">
      <xdr:nvSpPr>
        <xdr:cNvPr id="140" name="テキスト ボックス 139"/>
        <xdr:cNvSpPr txBox="1"/>
      </xdr:nvSpPr>
      <xdr:spPr>
        <a:xfrm>
          <a:off x="3497795" y="9772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55497</xdr:rowOff>
    </xdr:from>
    <xdr:to>
      <xdr:col>15</xdr:col>
      <xdr:colOff>101600</xdr:colOff>
      <xdr:row>58</xdr:row>
      <xdr:rowOff>157097</xdr:rowOff>
    </xdr:to>
    <xdr:sp macro="" textlink="">
      <xdr:nvSpPr>
        <xdr:cNvPr id="141" name="楕円 140"/>
        <xdr:cNvSpPr/>
      </xdr:nvSpPr>
      <xdr:spPr>
        <a:xfrm>
          <a:off x="2857500" y="9999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2174</xdr:rowOff>
    </xdr:from>
    <xdr:ext cx="599010" cy="259045"/>
    <xdr:sp macro="" textlink="">
      <xdr:nvSpPr>
        <xdr:cNvPr id="142" name="テキスト ボックス 141"/>
        <xdr:cNvSpPr txBox="1"/>
      </xdr:nvSpPr>
      <xdr:spPr>
        <a:xfrm>
          <a:off x="2608795" y="9774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59292</xdr:rowOff>
    </xdr:from>
    <xdr:to>
      <xdr:col>10</xdr:col>
      <xdr:colOff>165100</xdr:colOff>
      <xdr:row>58</xdr:row>
      <xdr:rowOff>160892</xdr:rowOff>
    </xdr:to>
    <xdr:sp macro="" textlink="">
      <xdr:nvSpPr>
        <xdr:cNvPr id="143" name="楕円 142"/>
        <xdr:cNvSpPr/>
      </xdr:nvSpPr>
      <xdr:spPr>
        <a:xfrm>
          <a:off x="1968500" y="10003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5969</xdr:rowOff>
    </xdr:from>
    <xdr:ext cx="599010" cy="259045"/>
    <xdr:sp macro="" textlink="">
      <xdr:nvSpPr>
        <xdr:cNvPr id="144" name="テキスト ボックス 143"/>
        <xdr:cNvSpPr txBox="1"/>
      </xdr:nvSpPr>
      <xdr:spPr>
        <a:xfrm>
          <a:off x="1719795" y="9778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63193</xdr:rowOff>
    </xdr:from>
    <xdr:to>
      <xdr:col>6</xdr:col>
      <xdr:colOff>38100</xdr:colOff>
      <xdr:row>58</xdr:row>
      <xdr:rowOff>164793</xdr:rowOff>
    </xdr:to>
    <xdr:sp macro="" textlink="">
      <xdr:nvSpPr>
        <xdr:cNvPr id="145" name="楕円 144"/>
        <xdr:cNvSpPr/>
      </xdr:nvSpPr>
      <xdr:spPr>
        <a:xfrm>
          <a:off x="1079500" y="10007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9870</xdr:rowOff>
    </xdr:from>
    <xdr:ext cx="599010" cy="259045"/>
    <xdr:sp macro="" textlink="">
      <xdr:nvSpPr>
        <xdr:cNvPr id="146" name="テキスト ボックス 145"/>
        <xdr:cNvSpPr txBox="1"/>
      </xdr:nvSpPr>
      <xdr:spPr>
        <a:xfrm>
          <a:off x="830795" y="9782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99034</xdr:rowOff>
    </xdr:from>
    <xdr:to>
      <xdr:col>24</xdr:col>
      <xdr:colOff>62865</xdr:colOff>
      <xdr:row>79</xdr:row>
      <xdr:rowOff>33947</xdr:rowOff>
    </xdr:to>
    <xdr:cxnSp macro="">
      <xdr:nvCxnSpPr>
        <xdr:cNvPr id="170" name="直線コネクタ 169"/>
        <xdr:cNvCxnSpPr/>
      </xdr:nvCxnSpPr>
      <xdr:spPr>
        <a:xfrm flipV="1">
          <a:off x="4633595" y="12271984"/>
          <a:ext cx="1270" cy="130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37774</xdr:rowOff>
    </xdr:from>
    <xdr:ext cx="378565" cy="259045"/>
    <xdr:sp macro="" textlink="">
      <xdr:nvSpPr>
        <xdr:cNvPr id="171" name="維持補修費最小値テキスト"/>
        <xdr:cNvSpPr txBox="1"/>
      </xdr:nvSpPr>
      <xdr:spPr>
        <a:xfrm>
          <a:off x="4686300" y="135823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33947</xdr:rowOff>
    </xdr:from>
    <xdr:to>
      <xdr:col>24</xdr:col>
      <xdr:colOff>152400</xdr:colOff>
      <xdr:row>79</xdr:row>
      <xdr:rowOff>33947</xdr:rowOff>
    </xdr:to>
    <xdr:cxnSp macro="">
      <xdr:nvCxnSpPr>
        <xdr:cNvPr id="172" name="直線コネクタ 171"/>
        <xdr:cNvCxnSpPr/>
      </xdr:nvCxnSpPr>
      <xdr:spPr>
        <a:xfrm>
          <a:off x="4546600" y="13578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45711</xdr:rowOff>
    </xdr:from>
    <xdr:ext cx="599010" cy="259045"/>
    <xdr:sp macro="" textlink="">
      <xdr:nvSpPr>
        <xdr:cNvPr id="173" name="維持補修費最大値テキスト"/>
        <xdr:cNvSpPr txBox="1"/>
      </xdr:nvSpPr>
      <xdr:spPr>
        <a:xfrm>
          <a:off x="4686300" y="12047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99034</xdr:rowOff>
    </xdr:from>
    <xdr:to>
      <xdr:col>24</xdr:col>
      <xdr:colOff>152400</xdr:colOff>
      <xdr:row>71</xdr:row>
      <xdr:rowOff>99034</xdr:rowOff>
    </xdr:to>
    <xdr:cxnSp macro="">
      <xdr:nvCxnSpPr>
        <xdr:cNvPr id="174" name="直線コネクタ 173"/>
        <xdr:cNvCxnSpPr/>
      </xdr:nvCxnSpPr>
      <xdr:spPr>
        <a:xfrm>
          <a:off x="4546600" y="12271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82652</xdr:rowOff>
    </xdr:from>
    <xdr:to>
      <xdr:col>24</xdr:col>
      <xdr:colOff>63500</xdr:colOff>
      <xdr:row>73</xdr:row>
      <xdr:rowOff>152388</xdr:rowOff>
    </xdr:to>
    <xdr:cxnSp macro="">
      <xdr:nvCxnSpPr>
        <xdr:cNvPr id="175" name="直線コネクタ 174"/>
        <xdr:cNvCxnSpPr/>
      </xdr:nvCxnSpPr>
      <xdr:spPr>
        <a:xfrm>
          <a:off x="3797300" y="12598502"/>
          <a:ext cx="838200" cy="69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153688</xdr:rowOff>
    </xdr:from>
    <xdr:ext cx="534377" cy="259045"/>
    <xdr:sp macro="" textlink="">
      <xdr:nvSpPr>
        <xdr:cNvPr id="176" name="維持補修費平均値テキスト"/>
        <xdr:cNvSpPr txBox="1"/>
      </xdr:nvSpPr>
      <xdr:spPr>
        <a:xfrm>
          <a:off x="4686300" y="13355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3811</xdr:rowOff>
    </xdr:from>
    <xdr:to>
      <xdr:col>24</xdr:col>
      <xdr:colOff>114300</xdr:colOff>
      <xdr:row>78</xdr:row>
      <xdr:rowOff>105411</xdr:rowOff>
    </xdr:to>
    <xdr:sp macro="" textlink="">
      <xdr:nvSpPr>
        <xdr:cNvPr id="177" name="フローチャート: 判断 176"/>
        <xdr:cNvSpPr/>
      </xdr:nvSpPr>
      <xdr:spPr>
        <a:xfrm>
          <a:off x="4584700" y="1337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82652</xdr:rowOff>
    </xdr:from>
    <xdr:to>
      <xdr:col>19</xdr:col>
      <xdr:colOff>177800</xdr:colOff>
      <xdr:row>74</xdr:row>
      <xdr:rowOff>86246</xdr:rowOff>
    </xdr:to>
    <xdr:cxnSp macro="">
      <xdr:nvCxnSpPr>
        <xdr:cNvPr id="178" name="直線コネクタ 177"/>
        <xdr:cNvCxnSpPr/>
      </xdr:nvCxnSpPr>
      <xdr:spPr>
        <a:xfrm flipV="1">
          <a:off x="2908300" y="12598502"/>
          <a:ext cx="889000" cy="175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35522</xdr:rowOff>
    </xdr:from>
    <xdr:to>
      <xdr:col>20</xdr:col>
      <xdr:colOff>38100</xdr:colOff>
      <xdr:row>78</xdr:row>
      <xdr:rowOff>137122</xdr:rowOff>
    </xdr:to>
    <xdr:sp macro="" textlink="">
      <xdr:nvSpPr>
        <xdr:cNvPr id="179" name="フローチャート: 判断 178"/>
        <xdr:cNvSpPr/>
      </xdr:nvSpPr>
      <xdr:spPr>
        <a:xfrm>
          <a:off x="3746500" y="1340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128249</xdr:rowOff>
    </xdr:from>
    <xdr:ext cx="534377" cy="259045"/>
    <xdr:sp macro="" textlink="">
      <xdr:nvSpPr>
        <xdr:cNvPr id="180" name="テキスト ボックス 179"/>
        <xdr:cNvSpPr txBox="1"/>
      </xdr:nvSpPr>
      <xdr:spPr>
        <a:xfrm>
          <a:off x="3530111" y="13501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86246</xdr:rowOff>
    </xdr:from>
    <xdr:to>
      <xdr:col>15</xdr:col>
      <xdr:colOff>50800</xdr:colOff>
      <xdr:row>75</xdr:row>
      <xdr:rowOff>159601</xdr:rowOff>
    </xdr:to>
    <xdr:cxnSp macro="">
      <xdr:nvCxnSpPr>
        <xdr:cNvPr id="181" name="直線コネクタ 180"/>
        <xdr:cNvCxnSpPr/>
      </xdr:nvCxnSpPr>
      <xdr:spPr>
        <a:xfrm flipV="1">
          <a:off x="2019300" y="12773546"/>
          <a:ext cx="889000" cy="244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28487</xdr:rowOff>
    </xdr:from>
    <xdr:to>
      <xdr:col>15</xdr:col>
      <xdr:colOff>101600</xdr:colOff>
      <xdr:row>78</xdr:row>
      <xdr:rowOff>130087</xdr:rowOff>
    </xdr:to>
    <xdr:sp macro="" textlink="">
      <xdr:nvSpPr>
        <xdr:cNvPr id="182" name="フローチャート: 判断 181"/>
        <xdr:cNvSpPr/>
      </xdr:nvSpPr>
      <xdr:spPr>
        <a:xfrm>
          <a:off x="2857500" y="1340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121214</xdr:rowOff>
    </xdr:from>
    <xdr:ext cx="534377" cy="259045"/>
    <xdr:sp macro="" textlink="">
      <xdr:nvSpPr>
        <xdr:cNvPr id="183" name="テキスト ボックス 182"/>
        <xdr:cNvSpPr txBox="1"/>
      </xdr:nvSpPr>
      <xdr:spPr>
        <a:xfrm>
          <a:off x="2641111" y="13494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146621</xdr:rowOff>
    </xdr:from>
    <xdr:to>
      <xdr:col>10</xdr:col>
      <xdr:colOff>114300</xdr:colOff>
      <xdr:row>75</xdr:row>
      <xdr:rowOff>159601</xdr:rowOff>
    </xdr:to>
    <xdr:cxnSp macro="">
      <xdr:nvCxnSpPr>
        <xdr:cNvPr id="184" name="直線コネクタ 183"/>
        <xdr:cNvCxnSpPr/>
      </xdr:nvCxnSpPr>
      <xdr:spPr>
        <a:xfrm>
          <a:off x="1130300" y="12833921"/>
          <a:ext cx="889000" cy="18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26619</xdr:rowOff>
    </xdr:from>
    <xdr:to>
      <xdr:col>10</xdr:col>
      <xdr:colOff>165100</xdr:colOff>
      <xdr:row>78</xdr:row>
      <xdr:rowOff>128219</xdr:rowOff>
    </xdr:to>
    <xdr:sp macro="" textlink="">
      <xdr:nvSpPr>
        <xdr:cNvPr id="185" name="フローチャート: 判断 184"/>
        <xdr:cNvSpPr/>
      </xdr:nvSpPr>
      <xdr:spPr>
        <a:xfrm>
          <a:off x="1968500" y="1339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119346</xdr:rowOff>
    </xdr:from>
    <xdr:ext cx="534377" cy="259045"/>
    <xdr:sp macro="" textlink="">
      <xdr:nvSpPr>
        <xdr:cNvPr id="186" name="テキスト ボックス 185"/>
        <xdr:cNvSpPr txBox="1"/>
      </xdr:nvSpPr>
      <xdr:spPr>
        <a:xfrm>
          <a:off x="1752111" y="13492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44614</xdr:rowOff>
    </xdr:from>
    <xdr:to>
      <xdr:col>6</xdr:col>
      <xdr:colOff>38100</xdr:colOff>
      <xdr:row>78</xdr:row>
      <xdr:rowOff>146214</xdr:rowOff>
    </xdr:to>
    <xdr:sp macro="" textlink="">
      <xdr:nvSpPr>
        <xdr:cNvPr id="187" name="フローチャート: 判断 186"/>
        <xdr:cNvSpPr/>
      </xdr:nvSpPr>
      <xdr:spPr>
        <a:xfrm>
          <a:off x="1079500" y="1341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137341</xdr:rowOff>
    </xdr:from>
    <xdr:ext cx="469744" cy="259045"/>
    <xdr:sp macro="" textlink="">
      <xdr:nvSpPr>
        <xdr:cNvPr id="188" name="テキスト ボックス 187"/>
        <xdr:cNvSpPr txBox="1"/>
      </xdr:nvSpPr>
      <xdr:spPr>
        <a:xfrm>
          <a:off x="895428" y="13510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101588</xdr:rowOff>
    </xdr:from>
    <xdr:to>
      <xdr:col>24</xdr:col>
      <xdr:colOff>114300</xdr:colOff>
      <xdr:row>74</xdr:row>
      <xdr:rowOff>31738</xdr:rowOff>
    </xdr:to>
    <xdr:sp macro="" textlink="">
      <xdr:nvSpPr>
        <xdr:cNvPr id="194" name="楕円 193"/>
        <xdr:cNvSpPr/>
      </xdr:nvSpPr>
      <xdr:spPr>
        <a:xfrm>
          <a:off x="4584700" y="12617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124465</xdr:rowOff>
    </xdr:from>
    <xdr:ext cx="534377" cy="259045"/>
    <xdr:sp macro="" textlink="">
      <xdr:nvSpPr>
        <xdr:cNvPr id="195" name="維持補修費該当値テキスト"/>
        <xdr:cNvSpPr txBox="1"/>
      </xdr:nvSpPr>
      <xdr:spPr>
        <a:xfrm>
          <a:off x="4686300" y="12468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31852</xdr:rowOff>
    </xdr:from>
    <xdr:to>
      <xdr:col>20</xdr:col>
      <xdr:colOff>38100</xdr:colOff>
      <xdr:row>73</xdr:row>
      <xdr:rowOff>133452</xdr:rowOff>
    </xdr:to>
    <xdr:sp macro="" textlink="">
      <xdr:nvSpPr>
        <xdr:cNvPr id="196" name="楕円 195"/>
        <xdr:cNvSpPr/>
      </xdr:nvSpPr>
      <xdr:spPr>
        <a:xfrm>
          <a:off x="3746500" y="12547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71</xdr:row>
      <xdr:rowOff>149979</xdr:rowOff>
    </xdr:from>
    <xdr:ext cx="534377" cy="259045"/>
    <xdr:sp macro="" textlink="">
      <xdr:nvSpPr>
        <xdr:cNvPr id="197" name="テキスト ボックス 196"/>
        <xdr:cNvSpPr txBox="1"/>
      </xdr:nvSpPr>
      <xdr:spPr>
        <a:xfrm>
          <a:off x="3530111" y="12322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35446</xdr:rowOff>
    </xdr:from>
    <xdr:to>
      <xdr:col>15</xdr:col>
      <xdr:colOff>101600</xdr:colOff>
      <xdr:row>74</xdr:row>
      <xdr:rowOff>137046</xdr:rowOff>
    </xdr:to>
    <xdr:sp macro="" textlink="">
      <xdr:nvSpPr>
        <xdr:cNvPr id="198" name="楕円 197"/>
        <xdr:cNvSpPr/>
      </xdr:nvSpPr>
      <xdr:spPr>
        <a:xfrm>
          <a:off x="2857500" y="12722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72</xdr:row>
      <xdr:rowOff>153573</xdr:rowOff>
    </xdr:from>
    <xdr:ext cx="534377" cy="259045"/>
    <xdr:sp macro="" textlink="">
      <xdr:nvSpPr>
        <xdr:cNvPr id="199" name="テキスト ボックス 198"/>
        <xdr:cNvSpPr txBox="1"/>
      </xdr:nvSpPr>
      <xdr:spPr>
        <a:xfrm>
          <a:off x="2641111" y="12497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108801</xdr:rowOff>
    </xdr:from>
    <xdr:to>
      <xdr:col>10</xdr:col>
      <xdr:colOff>165100</xdr:colOff>
      <xdr:row>76</xdr:row>
      <xdr:rowOff>38951</xdr:rowOff>
    </xdr:to>
    <xdr:sp macro="" textlink="">
      <xdr:nvSpPr>
        <xdr:cNvPr id="200" name="楕円 199"/>
        <xdr:cNvSpPr/>
      </xdr:nvSpPr>
      <xdr:spPr>
        <a:xfrm>
          <a:off x="1968500" y="12967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55478</xdr:rowOff>
    </xdr:from>
    <xdr:ext cx="534377" cy="259045"/>
    <xdr:sp macro="" textlink="">
      <xdr:nvSpPr>
        <xdr:cNvPr id="201" name="テキスト ボックス 200"/>
        <xdr:cNvSpPr txBox="1"/>
      </xdr:nvSpPr>
      <xdr:spPr>
        <a:xfrm>
          <a:off x="1752111" y="1274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95821</xdr:rowOff>
    </xdr:from>
    <xdr:to>
      <xdr:col>6</xdr:col>
      <xdr:colOff>38100</xdr:colOff>
      <xdr:row>75</xdr:row>
      <xdr:rowOff>25971</xdr:rowOff>
    </xdr:to>
    <xdr:sp macro="" textlink="">
      <xdr:nvSpPr>
        <xdr:cNvPr id="202" name="楕円 201"/>
        <xdr:cNvSpPr/>
      </xdr:nvSpPr>
      <xdr:spPr>
        <a:xfrm>
          <a:off x="1079500" y="12783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73</xdr:row>
      <xdr:rowOff>42498</xdr:rowOff>
    </xdr:from>
    <xdr:ext cx="534377" cy="259045"/>
    <xdr:sp macro="" textlink="">
      <xdr:nvSpPr>
        <xdr:cNvPr id="203" name="テキスト ボックス 202"/>
        <xdr:cNvSpPr txBox="1"/>
      </xdr:nvSpPr>
      <xdr:spPr>
        <a:xfrm>
          <a:off x="863111" y="12558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26947</xdr:rowOff>
    </xdr:from>
    <xdr:to>
      <xdr:col>24</xdr:col>
      <xdr:colOff>62865</xdr:colOff>
      <xdr:row>97</xdr:row>
      <xdr:rowOff>142970</xdr:rowOff>
    </xdr:to>
    <xdr:cxnSp macro="">
      <xdr:nvCxnSpPr>
        <xdr:cNvPr id="228" name="直線コネクタ 227"/>
        <xdr:cNvCxnSpPr/>
      </xdr:nvCxnSpPr>
      <xdr:spPr>
        <a:xfrm flipV="1">
          <a:off x="4633595" y="15628897"/>
          <a:ext cx="1270" cy="1144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146797</xdr:rowOff>
    </xdr:from>
    <xdr:ext cx="534377" cy="259045"/>
    <xdr:sp macro="" textlink="">
      <xdr:nvSpPr>
        <xdr:cNvPr id="229" name="扶助費最小値テキスト"/>
        <xdr:cNvSpPr txBox="1"/>
      </xdr:nvSpPr>
      <xdr:spPr>
        <a:xfrm>
          <a:off x="4686300" y="16777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142970</xdr:rowOff>
    </xdr:from>
    <xdr:to>
      <xdr:col>24</xdr:col>
      <xdr:colOff>152400</xdr:colOff>
      <xdr:row>97</xdr:row>
      <xdr:rowOff>142970</xdr:rowOff>
    </xdr:to>
    <xdr:cxnSp macro="">
      <xdr:nvCxnSpPr>
        <xdr:cNvPr id="230" name="直線コネクタ 229"/>
        <xdr:cNvCxnSpPr/>
      </xdr:nvCxnSpPr>
      <xdr:spPr>
        <a:xfrm>
          <a:off x="4546600" y="16773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145074</xdr:rowOff>
    </xdr:from>
    <xdr:ext cx="599010" cy="259045"/>
    <xdr:sp macro="" textlink="">
      <xdr:nvSpPr>
        <xdr:cNvPr id="231" name="扶助費最大値テキスト"/>
        <xdr:cNvSpPr txBox="1"/>
      </xdr:nvSpPr>
      <xdr:spPr>
        <a:xfrm>
          <a:off x="4686300" y="15404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26947</xdr:rowOff>
    </xdr:from>
    <xdr:to>
      <xdr:col>24</xdr:col>
      <xdr:colOff>152400</xdr:colOff>
      <xdr:row>91</xdr:row>
      <xdr:rowOff>26947</xdr:rowOff>
    </xdr:to>
    <xdr:cxnSp macro="">
      <xdr:nvCxnSpPr>
        <xdr:cNvPr id="232" name="直線コネクタ 231"/>
        <xdr:cNvCxnSpPr/>
      </xdr:nvCxnSpPr>
      <xdr:spPr>
        <a:xfrm>
          <a:off x="4546600" y="15628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103262</xdr:rowOff>
    </xdr:from>
    <xdr:to>
      <xdr:col>24</xdr:col>
      <xdr:colOff>63500</xdr:colOff>
      <xdr:row>94</xdr:row>
      <xdr:rowOff>104298</xdr:rowOff>
    </xdr:to>
    <xdr:cxnSp macro="">
      <xdr:nvCxnSpPr>
        <xdr:cNvPr id="233" name="直線コネクタ 232"/>
        <xdr:cNvCxnSpPr/>
      </xdr:nvCxnSpPr>
      <xdr:spPr>
        <a:xfrm>
          <a:off x="3797300" y="16219562"/>
          <a:ext cx="838200" cy="1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51226</xdr:rowOff>
    </xdr:from>
    <xdr:ext cx="599010" cy="259045"/>
    <xdr:sp macro="" textlink="">
      <xdr:nvSpPr>
        <xdr:cNvPr id="234" name="扶助費平均値テキスト"/>
        <xdr:cNvSpPr txBox="1"/>
      </xdr:nvSpPr>
      <xdr:spPr>
        <a:xfrm>
          <a:off x="4686300" y="163389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72799</xdr:rowOff>
    </xdr:from>
    <xdr:to>
      <xdr:col>24</xdr:col>
      <xdr:colOff>114300</xdr:colOff>
      <xdr:row>96</xdr:row>
      <xdr:rowOff>2949</xdr:rowOff>
    </xdr:to>
    <xdr:sp macro="" textlink="">
      <xdr:nvSpPr>
        <xdr:cNvPr id="235" name="フローチャート: 判断 234"/>
        <xdr:cNvSpPr/>
      </xdr:nvSpPr>
      <xdr:spPr>
        <a:xfrm>
          <a:off x="4584700" y="1636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103262</xdr:rowOff>
    </xdr:from>
    <xdr:to>
      <xdr:col>19</xdr:col>
      <xdr:colOff>177800</xdr:colOff>
      <xdr:row>95</xdr:row>
      <xdr:rowOff>52459</xdr:rowOff>
    </xdr:to>
    <xdr:cxnSp macro="">
      <xdr:nvCxnSpPr>
        <xdr:cNvPr id="236" name="直線コネクタ 235"/>
        <xdr:cNvCxnSpPr/>
      </xdr:nvCxnSpPr>
      <xdr:spPr>
        <a:xfrm flipV="1">
          <a:off x="2908300" y="16219562"/>
          <a:ext cx="889000" cy="120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112469</xdr:rowOff>
    </xdr:from>
    <xdr:to>
      <xdr:col>20</xdr:col>
      <xdr:colOff>38100</xdr:colOff>
      <xdr:row>96</xdr:row>
      <xdr:rowOff>42619</xdr:rowOff>
    </xdr:to>
    <xdr:sp macro="" textlink="">
      <xdr:nvSpPr>
        <xdr:cNvPr id="237" name="フローチャート: 判断 236"/>
        <xdr:cNvSpPr/>
      </xdr:nvSpPr>
      <xdr:spPr>
        <a:xfrm>
          <a:off x="37465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33746</xdr:rowOff>
    </xdr:from>
    <xdr:ext cx="599010" cy="259045"/>
    <xdr:sp macro="" textlink="">
      <xdr:nvSpPr>
        <xdr:cNvPr id="238" name="テキスト ボックス 237"/>
        <xdr:cNvSpPr txBox="1"/>
      </xdr:nvSpPr>
      <xdr:spPr>
        <a:xfrm>
          <a:off x="3497795" y="16492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128636</xdr:rowOff>
    </xdr:from>
    <xdr:to>
      <xdr:col>15</xdr:col>
      <xdr:colOff>50800</xdr:colOff>
      <xdr:row>95</xdr:row>
      <xdr:rowOff>52459</xdr:rowOff>
    </xdr:to>
    <xdr:cxnSp macro="">
      <xdr:nvCxnSpPr>
        <xdr:cNvPr id="239" name="直線コネクタ 238"/>
        <xdr:cNvCxnSpPr/>
      </xdr:nvCxnSpPr>
      <xdr:spPr>
        <a:xfrm>
          <a:off x="2019300" y="16244936"/>
          <a:ext cx="889000" cy="95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10544</xdr:rowOff>
    </xdr:from>
    <xdr:to>
      <xdr:col>15</xdr:col>
      <xdr:colOff>101600</xdr:colOff>
      <xdr:row>96</xdr:row>
      <xdr:rowOff>112144</xdr:rowOff>
    </xdr:to>
    <xdr:sp macro="" textlink="">
      <xdr:nvSpPr>
        <xdr:cNvPr id="240" name="フローチャート: 判断 239"/>
        <xdr:cNvSpPr/>
      </xdr:nvSpPr>
      <xdr:spPr>
        <a:xfrm>
          <a:off x="2857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103271</xdr:rowOff>
    </xdr:from>
    <xdr:ext cx="599010" cy="259045"/>
    <xdr:sp macro="" textlink="">
      <xdr:nvSpPr>
        <xdr:cNvPr id="241" name="テキスト ボックス 240"/>
        <xdr:cNvSpPr txBox="1"/>
      </xdr:nvSpPr>
      <xdr:spPr>
        <a:xfrm>
          <a:off x="2608795" y="16562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128636</xdr:rowOff>
    </xdr:from>
    <xdr:to>
      <xdr:col>10</xdr:col>
      <xdr:colOff>114300</xdr:colOff>
      <xdr:row>96</xdr:row>
      <xdr:rowOff>17132</xdr:rowOff>
    </xdr:to>
    <xdr:cxnSp macro="">
      <xdr:nvCxnSpPr>
        <xdr:cNvPr id="242" name="直線コネクタ 241"/>
        <xdr:cNvCxnSpPr/>
      </xdr:nvCxnSpPr>
      <xdr:spPr>
        <a:xfrm flipV="1">
          <a:off x="1130300" y="16244936"/>
          <a:ext cx="889000" cy="231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102053</xdr:rowOff>
    </xdr:from>
    <xdr:to>
      <xdr:col>10</xdr:col>
      <xdr:colOff>165100</xdr:colOff>
      <xdr:row>96</xdr:row>
      <xdr:rowOff>32203</xdr:rowOff>
    </xdr:to>
    <xdr:sp macro="" textlink="">
      <xdr:nvSpPr>
        <xdr:cNvPr id="243" name="フローチャート: 判断 242"/>
        <xdr:cNvSpPr/>
      </xdr:nvSpPr>
      <xdr:spPr>
        <a:xfrm>
          <a:off x="1968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23330</xdr:rowOff>
    </xdr:from>
    <xdr:ext cx="599010" cy="259045"/>
    <xdr:sp macro="" textlink="">
      <xdr:nvSpPr>
        <xdr:cNvPr id="244" name="テキスト ボックス 243"/>
        <xdr:cNvSpPr txBox="1"/>
      </xdr:nvSpPr>
      <xdr:spPr>
        <a:xfrm>
          <a:off x="1719795" y="16482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108156</xdr:rowOff>
    </xdr:from>
    <xdr:to>
      <xdr:col>6</xdr:col>
      <xdr:colOff>38100</xdr:colOff>
      <xdr:row>97</xdr:row>
      <xdr:rowOff>38306</xdr:rowOff>
    </xdr:to>
    <xdr:sp macro="" textlink="">
      <xdr:nvSpPr>
        <xdr:cNvPr id="245" name="フローチャート: 判断 244"/>
        <xdr:cNvSpPr/>
      </xdr:nvSpPr>
      <xdr:spPr>
        <a:xfrm>
          <a:off x="1079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29433</xdr:rowOff>
    </xdr:from>
    <xdr:ext cx="599010" cy="259045"/>
    <xdr:sp macro="" textlink="">
      <xdr:nvSpPr>
        <xdr:cNvPr id="246" name="テキスト ボックス 245"/>
        <xdr:cNvSpPr txBox="1"/>
      </xdr:nvSpPr>
      <xdr:spPr>
        <a:xfrm>
          <a:off x="830795" y="16660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53498</xdr:rowOff>
    </xdr:from>
    <xdr:to>
      <xdr:col>24</xdr:col>
      <xdr:colOff>114300</xdr:colOff>
      <xdr:row>94</xdr:row>
      <xdr:rowOff>155098</xdr:rowOff>
    </xdr:to>
    <xdr:sp macro="" textlink="">
      <xdr:nvSpPr>
        <xdr:cNvPr id="252" name="楕円 251"/>
        <xdr:cNvSpPr/>
      </xdr:nvSpPr>
      <xdr:spPr>
        <a:xfrm>
          <a:off x="4584700" y="16169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76375</xdr:rowOff>
    </xdr:from>
    <xdr:ext cx="599010" cy="259045"/>
    <xdr:sp macro="" textlink="">
      <xdr:nvSpPr>
        <xdr:cNvPr id="253" name="扶助費該当値テキスト"/>
        <xdr:cNvSpPr txBox="1"/>
      </xdr:nvSpPr>
      <xdr:spPr>
        <a:xfrm>
          <a:off x="4686300" y="16021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52462</xdr:rowOff>
    </xdr:from>
    <xdr:to>
      <xdr:col>20</xdr:col>
      <xdr:colOff>38100</xdr:colOff>
      <xdr:row>94</xdr:row>
      <xdr:rowOff>154062</xdr:rowOff>
    </xdr:to>
    <xdr:sp macro="" textlink="">
      <xdr:nvSpPr>
        <xdr:cNvPr id="254" name="楕円 253"/>
        <xdr:cNvSpPr/>
      </xdr:nvSpPr>
      <xdr:spPr>
        <a:xfrm>
          <a:off x="3746500" y="16168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170589</xdr:rowOff>
    </xdr:from>
    <xdr:ext cx="599010" cy="259045"/>
    <xdr:sp macro="" textlink="">
      <xdr:nvSpPr>
        <xdr:cNvPr id="255" name="テキスト ボックス 254"/>
        <xdr:cNvSpPr txBox="1"/>
      </xdr:nvSpPr>
      <xdr:spPr>
        <a:xfrm>
          <a:off x="3497795" y="15943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1659</xdr:rowOff>
    </xdr:from>
    <xdr:to>
      <xdr:col>15</xdr:col>
      <xdr:colOff>101600</xdr:colOff>
      <xdr:row>95</xdr:row>
      <xdr:rowOff>103259</xdr:rowOff>
    </xdr:to>
    <xdr:sp macro="" textlink="">
      <xdr:nvSpPr>
        <xdr:cNvPr id="256" name="楕円 255"/>
        <xdr:cNvSpPr/>
      </xdr:nvSpPr>
      <xdr:spPr>
        <a:xfrm>
          <a:off x="2857500" y="16289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119786</xdr:rowOff>
    </xdr:from>
    <xdr:ext cx="599010" cy="259045"/>
    <xdr:sp macro="" textlink="">
      <xdr:nvSpPr>
        <xdr:cNvPr id="257" name="テキスト ボックス 256"/>
        <xdr:cNvSpPr txBox="1"/>
      </xdr:nvSpPr>
      <xdr:spPr>
        <a:xfrm>
          <a:off x="2608795" y="16064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77836</xdr:rowOff>
    </xdr:from>
    <xdr:to>
      <xdr:col>10</xdr:col>
      <xdr:colOff>165100</xdr:colOff>
      <xdr:row>95</xdr:row>
      <xdr:rowOff>7986</xdr:rowOff>
    </xdr:to>
    <xdr:sp macro="" textlink="">
      <xdr:nvSpPr>
        <xdr:cNvPr id="258" name="楕円 257"/>
        <xdr:cNvSpPr/>
      </xdr:nvSpPr>
      <xdr:spPr>
        <a:xfrm>
          <a:off x="1968500" y="16194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24513</xdr:rowOff>
    </xdr:from>
    <xdr:ext cx="599010" cy="259045"/>
    <xdr:sp macro="" textlink="">
      <xdr:nvSpPr>
        <xdr:cNvPr id="259" name="テキスト ボックス 258"/>
        <xdr:cNvSpPr txBox="1"/>
      </xdr:nvSpPr>
      <xdr:spPr>
        <a:xfrm>
          <a:off x="1719795" y="15969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137782</xdr:rowOff>
    </xdr:from>
    <xdr:to>
      <xdr:col>6</xdr:col>
      <xdr:colOff>38100</xdr:colOff>
      <xdr:row>96</xdr:row>
      <xdr:rowOff>67932</xdr:rowOff>
    </xdr:to>
    <xdr:sp macro="" textlink="">
      <xdr:nvSpPr>
        <xdr:cNvPr id="260" name="楕円 259"/>
        <xdr:cNvSpPr/>
      </xdr:nvSpPr>
      <xdr:spPr>
        <a:xfrm>
          <a:off x="1079500" y="16425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84459</xdr:rowOff>
    </xdr:from>
    <xdr:ext cx="599010" cy="259045"/>
    <xdr:sp macro="" textlink="">
      <xdr:nvSpPr>
        <xdr:cNvPr id="261" name="テキスト ボックス 260"/>
        <xdr:cNvSpPr txBox="1"/>
      </xdr:nvSpPr>
      <xdr:spPr>
        <a:xfrm>
          <a:off x="830795" y="16200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5" name="テキスト ボックス 274"/>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7" name="テキスト ボックス 276"/>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132783</xdr:rowOff>
    </xdr:from>
    <xdr:to>
      <xdr:col>54</xdr:col>
      <xdr:colOff>189865</xdr:colOff>
      <xdr:row>39</xdr:row>
      <xdr:rowOff>30645</xdr:rowOff>
    </xdr:to>
    <xdr:cxnSp macro="">
      <xdr:nvCxnSpPr>
        <xdr:cNvPr id="287" name="直線コネクタ 286"/>
        <xdr:cNvCxnSpPr/>
      </xdr:nvCxnSpPr>
      <xdr:spPr>
        <a:xfrm flipV="1">
          <a:off x="10475595" y="5104833"/>
          <a:ext cx="1270" cy="1612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34472</xdr:rowOff>
    </xdr:from>
    <xdr:ext cx="534377" cy="259045"/>
    <xdr:sp macro="" textlink="">
      <xdr:nvSpPr>
        <xdr:cNvPr id="288" name="補助費等最小値テキスト"/>
        <xdr:cNvSpPr txBox="1"/>
      </xdr:nvSpPr>
      <xdr:spPr>
        <a:xfrm>
          <a:off x="10528300" y="672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30645</xdr:rowOff>
    </xdr:from>
    <xdr:to>
      <xdr:col>55</xdr:col>
      <xdr:colOff>88900</xdr:colOff>
      <xdr:row>39</xdr:row>
      <xdr:rowOff>30645</xdr:rowOff>
    </xdr:to>
    <xdr:cxnSp macro="">
      <xdr:nvCxnSpPr>
        <xdr:cNvPr id="289" name="直線コネクタ 288"/>
        <xdr:cNvCxnSpPr/>
      </xdr:nvCxnSpPr>
      <xdr:spPr>
        <a:xfrm>
          <a:off x="10388600" y="6717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79460</xdr:rowOff>
    </xdr:from>
    <xdr:ext cx="599010" cy="259045"/>
    <xdr:sp macro="" textlink="">
      <xdr:nvSpPr>
        <xdr:cNvPr id="290" name="補助費等最大値テキスト"/>
        <xdr:cNvSpPr txBox="1"/>
      </xdr:nvSpPr>
      <xdr:spPr>
        <a:xfrm>
          <a:off x="10528300" y="4880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132783</xdr:rowOff>
    </xdr:from>
    <xdr:to>
      <xdr:col>55</xdr:col>
      <xdr:colOff>88900</xdr:colOff>
      <xdr:row>29</xdr:row>
      <xdr:rowOff>132783</xdr:rowOff>
    </xdr:to>
    <xdr:cxnSp macro="">
      <xdr:nvCxnSpPr>
        <xdr:cNvPr id="291" name="直線コネクタ 290"/>
        <xdr:cNvCxnSpPr/>
      </xdr:nvCxnSpPr>
      <xdr:spPr>
        <a:xfrm>
          <a:off x="10388600" y="5104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165568</xdr:rowOff>
    </xdr:from>
    <xdr:to>
      <xdr:col>55</xdr:col>
      <xdr:colOff>0</xdr:colOff>
      <xdr:row>36</xdr:row>
      <xdr:rowOff>49047</xdr:rowOff>
    </xdr:to>
    <xdr:cxnSp macro="">
      <xdr:nvCxnSpPr>
        <xdr:cNvPr id="292" name="直線コネクタ 291"/>
        <xdr:cNvCxnSpPr/>
      </xdr:nvCxnSpPr>
      <xdr:spPr>
        <a:xfrm>
          <a:off x="9639300" y="6166318"/>
          <a:ext cx="838200" cy="54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25937</xdr:rowOff>
    </xdr:from>
    <xdr:ext cx="599010" cy="259045"/>
    <xdr:sp macro="" textlink="">
      <xdr:nvSpPr>
        <xdr:cNvPr id="293" name="補助費等平均値テキスト"/>
        <xdr:cNvSpPr txBox="1"/>
      </xdr:nvSpPr>
      <xdr:spPr>
        <a:xfrm>
          <a:off x="10528300" y="63695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47510</xdr:rowOff>
    </xdr:from>
    <xdr:to>
      <xdr:col>55</xdr:col>
      <xdr:colOff>50800</xdr:colOff>
      <xdr:row>37</xdr:row>
      <xdr:rowOff>149110</xdr:rowOff>
    </xdr:to>
    <xdr:sp macro="" textlink="">
      <xdr:nvSpPr>
        <xdr:cNvPr id="294" name="フローチャート: 判断 293"/>
        <xdr:cNvSpPr/>
      </xdr:nvSpPr>
      <xdr:spPr>
        <a:xfrm>
          <a:off x="10426700" y="639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165568</xdr:rowOff>
    </xdr:from>
    <xdr:to>
      <xdr:col>50</xdr:col>
      <xdr:colOff>114300</xdr:colOff>
      <xdr:row>36</xdr:row>
      <xdr:rowOff>165649</xdr:rowOff>
    </xdr:to>
    <xdr:cxnSp macro="">
      <xdr:nvCxnSpPr>
        <xdr:cNvPr id="295" name="直線コネクタ 294"/>
        <xdr:cNvCxnSpPr/>
      </xdr:nvCxnSpPr>
      <xdr:spPr>
        <a:xfrm flipV="1">
          <a:off x="8750300" y="6166318"/>
          <a:ext cx="889000" cy="171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46315</xdr:rowOff>
    </xdr:from>
    <xdr:to>
      <xdr:col>50</xdr:col>
      <xdr:colOff>165100</xdr:colOff>
      <xdr:row>37</xdr:row>
      <xdr:rowOff>147915</xdr:rowOff>
    </xdr:to>
    <xdr:sp macro="" textlink="">
      <xdr:nvSpPr>
        <xdr:cNvPr id="296" name="フローチャート: 判断 295"/>
        <xdr:cNvSpPr/>
      </xdr:nvSpPr>
      <xdr:spPr>
        <a:xfrm>
          <a:off x="9588500" y="638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139042</xdr:rowOff>
    </xdr:from>
    <xdr:ext cx="599010" cy="259045"/>
    <xdr:sp macro="" textlink="">
      <xdr:nvSpPr>
        <xdr:cNvPr id="297" name="テキスト ボックス 296"/>
        <xdr:cNvSpPr txBox="1"/>
      </xdr:nvSpPr>
      <xdr:spPr>
        <a:xfrm>
          <a:off x="9339795" y="6482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165649</xdr:rowOff>
    </xdr:from>
    <xdr:to>
      <xdr:col>45</xdr:col>
      <xdr:colOff>177800</xdr:colOff>
      <xdr:row>37</xdr:row>
      <xdr:rowOff>11847</xdr:rowOff>
    </xdr:to>
    <xdr:cxnSp macro="">
      <xdr:nvCxnSpPr>
        <xdr:cNvPr id="298" name="直線コネクタ 297"/>
        <xdr:cNvCxnSpPr/>
      </xdr:nvCxnSpPr>
      <xdr:spPr>
        <a:xfrm flipV="1">
          <a:off x="7861300" y="6337849"/>
          <a:ext cx="889000" cy="17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50822</xdr:rowOff>
    </xdr:from>
    <xdr:to>
      <xdr:col>46</xdr:col>
      <xdr:colOff>38100</xdr:colOff>
      <xdr:row>37</xdr:row>
      <xdr:rowOff>152422</xdr:rowOff>
    </xdr:to>
    <xdr:sp macro="" textlink="">
      <xdr:nvSpPr>
        <xdr:cNvPr id="299" name="フローチャート: 判断 298"/>
        <xdr:cNvSpPr/>
      </xdr:nvSpPr>
      <xdr:spPr>
        <a:xfrm>
          <a:off x="8699500" y="639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143549</xdr:rowOff>
    </xdr:from>
    <xdr:ext cx="599010" cy="259045"/>
    <xdr:sp macro="" textlink="">
      <xdr:nvSpPr>
        <xdr:cNvPr id="300" name="テキスト ボックス 299"/>
        <xdr:cNvSpPr txBox="1"/>
      </xdr:nvSpPr>
      <xdr:spPr>
        <a:xfrm>
          <a:off x="8450795" y="6487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77093</xdr:rowOff>
    </xdr:from>
    <xdr:to>
      <xdr:col>41</xdr:col>
      <xdr:colOff>50800</xdr:colOff>
      <xdr:row>37</xdr:row>
      <xdr:rowOff>11847</xdr:rowOff>
    </xdr:to>
    <xdr:cxnSp macro="">
      <xdr:nvCxnSpPr>
        <xdr:cNvPr id="301" name="直線コネクタ 300"/>
        <xdr:cNvCxnSpPr/>
      </xdr:nvCxnSpPr>
      <xdr:spPr>
        <a:xfrm>
          <a:off x="6972300" y="6077843"/>
          <a:ext cx="889000" cy="277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60276</xdr:rowOff>
    </xdr:from>
    <xdr:to>
      <xdr:col>41</xdr:col>
      <xdr:colOff>101600</xdr:colOff>
      <xdr:row>37</xdr:row>
      <xdr:rowOff>161876</xdr:rowOff>
    </xdr:to>
    <xdr:sp macro="" textlink="">
      <xdr:nvSpPr>
        <xdr:cNvPr id="302" name="フローチャート: 判断 301"/>
        <xdr:cNvSpPr/>
      </xdr:nvSpPr>
      <xdr:spPr>
        <a:xfrm>
          <a:off x="7810500" y="64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153003</xdr:rowOff>
    </xdr:from>
    <xdr:ext cx="599010" cy="259045"/>
    <xdr:sp macro="" textlink="">
      <xdr:nvSpPr>
        <xdr:cNvPr id="303" name="テキスト ボックス 302"/>
        <xdr:cNvSpPr txBox="1"/>
      </xdr:nvSpPr>
      <xdr:spPr>
        <a:xfrm>
          <a:off x="7561795" y="6496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80357</xdr:rowOff>
    </xdr:from>
    <xdr:to>
      <xdr:col>36</xdr:col>
      <xdr:colOff>165100</xdr:colOff>
      <xdr:row>36</xdr:row>
      <xdr:rowOff>10507</xdr:rowOff>
    </xdr:to>
    <xdr:sp macro="" textlink="">
      <xdr:nvSpPr>
        <xdr:cNvPr id="304" name="フローチャート: 判断 303"/>
        <xdr:cNvSpPr/>
      </xdr:nvSpPr>
      <xdr:spPr>
        <a:xfrm>
          <a:off x="6921500" y="608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1634</xdr:rowOff>
    </xdr:from>
    <xdr:ext cx="599010" cy="259045"/>
    <xdr:sp macro="" textlink="">
      <xdr:nvSpPr>
        <xdr:cNvPr id="305" name="テキスト ボックス 304"/>
        <xdr:cNvSpPr txBox="1"/>
      </xdr:nvSpPr>
      <xdr:spPr>
        <a:xfrm>
          <a:off x="6672795" y="6173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169697</xdr:rowOff>
    </xdr:from>
    <xdr:to>
      <xdr:col>55</xdr:col>
      <xdr:colOff>50800</xdr:colOff>
      <xdr:row>36</xdr:row>
      <xdr:rowOff>99847</xdr:rowOff>
    </xdr:to>
    <xdr:sp macro="" textlink="">
      <xdr:nvSpPr>
        <xdr:cNvPr id="311" name="楕円 310"/>
        <xdr:cNvSpPr/>
      </xdr:nvSpPr>
      <xdr:spPr>
        <a:xfrm>
          <a:off x="10426700" y="6170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21124</xdr:rowOff>
    </xdr:from>
    <xdr:ext cx="599010" cy="259045"/>
    <xdr:sp macro="" textlink="">
      <xdr:nvSpPr>
        <xdr:cNvPr id="312" name="補助費等該当値テキスト"/>
        <xdr:cNvSpPr txBox="1"/>
      </xdr:nvSpPr>
      <xdr:spPr>
        <a:xfrm>
          <a:off x="10528300" y="6021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114768</xdr:rowOff>
    </xdr:from>
    <xdr:to>
      <xdr:col>50</xdr:col>
      <xdr:colOff>165100</xdr:colOff>
      <xdr:row>36</xdr:row>
      <xdr:rowOff>44918</xdr:rowOff>
    </xdr:to>
    <xdr:sp macro="" textlink="">
      <xdr:nvSpPr>
        <xdr:cNvPr id="313" name="楕円 312"/>
        <xdr:cNvSpPr/>
      </xdr:nvSpPr>
      <xdr:spPr>
        <a:xfrm>
          <a:off x="9588500" y="6115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61445</xdr:rowOff>
    </xdr:from>
    <xdr:ext cx="599010" cy="259045"/>
    <xdr:sp macro="" textlink="">
      <xdr:nvSpPr>
        <xdr:cNvPr id="314" name="テキスト ボックス 313"/>
        <xdr:cNvSpPr txBox="1"/>
      </xdr:nvSpPr>
      <xdr:spPr>
        <a:xfrm>
          <a:off x="9339795" y="5890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114849</xdr:rowOff>
    </xdr:from>
    <xdr:to>
      <xdr:col>46</xdr:col>
      <xdr:colOff>38100</xdr:colOff>
      <xdr:row>37</xdr:row>
      <xdr:rowOff>44999</xdr:rowOff>
    </xdr:to>
    <xdr:sp macro="" textlink="">
      <xdr:nvSpPr>
        <xdr:cNvPr id="315" name="楕円 314"/>
        <xdr:cNvSpPr/>
      </xdr:nvSpPr>
      <xdr:spPr>
        <a:xfrm>
          <a:off x="8699500" y="6287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61526</xdr:rowOff>
    </xdr:from>
    <xdr:ext cx="599010" cy="259045"/>
    <xdr:sp macro="" textlink="">
      <xdr:nvSpPr>
        <xdr:cNvPr id="316" name="テキスト ボックス 315"/>
        <xdr:cNvSpPr txBox="1"/>
      </xdr:nvSpPr>
      <xdr:spPr>
        <a:xfrm>
          <a:off x="8450795" y="6062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132497</xdr:rowOff>
    </xdr:from>
    <xdr:to>
      <xdr:col>41</xdr:col>
      <xdr:colOff>101600</xdr:colOff>
      <xdr:row>37</xdr:row>
      <xdr:rowOff>62647</xdr:rowOff>
    </xdr:to>
    <xdr:sp macro="" textlink="">
      <xdr:nvSpPr>
        <xdr:cNvPr id="317" name="楕円 316"/>
        <xdr:cNvSpPr/>
      </xdr:nvSpPr>
      <xdr:spPr>
        <a:xfrm>
          <a:off x="7810500" y="6304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79174</xdr:rowOff>
    </xdr:from>
    <xdr:ext cx="599010" cy="259045"/>
    <xdr:sp macro="" textlink="">
      <xdr:nvSpPr>
        <xdr:cNvPr id="318" name="テキスト ボックス 317"/>
        <xdr:cNvSpPr txBox="1"/>
      </xdr:nvSpPr>
      <xdr:spPr>
        <a:xfrm>
          <a:off x="7561795" y="6079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26293</xdr:rowOff>
    </xdr:from>
    <xdr:to>
      <xdr:col>36</xdr:col>
      <xdr:colOff>165100</xdr:colOff>
      <xdr:row>35</xdr:row>
      <xdr:rowOff>127893</xdr:rowOff>
    </xdr:to>
    <xdr:sp macro="" textlink="">
      <xdr:nvSpPr>
        <xdr:cNvPr id="319" name="楕円 318"/>
        <xdr:cNvSpPr/>
      </xdr:nvSpPr>
      <xdr:spPr>
        <a:xfrm>
          <a:off x="6921500" y="602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144420</xdr:rowOff>
    </xdr:from>
    <xdr:ext cx="599010" cy="259045"/>
    <xdr:sp macro="" textlink="">
      <xdr:nvSpPr>
        <xdr:cNvPr id="320" name="テキスト ボックス 319"/>
        <xdr:cNvSpPr txBox="1"/>
      </xdr:nvSpPr>
      <xdr:spPr>
        <a:xfrm>
          <a:off x="6672795" y="5802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13463</xdr:rowOff>
    </xdr:from>
    <xdr:to>
      <xdr:col>54</xdr:col>
      <xdr:colOff>189865</xdr:colOff>
      <xdr:row>58</xdr:row>
      <xdr:rowOff>27599</xdr:rowOff>
    </xdr:to>
    <xdr:cxnSp macro="">
      <xdr:nvCxnSpPr>
        <xdr:cNvPr id="342" name="直線コネクタ 341"/>
        <xdr:cNvCxnSpPr/>
      </xdr:nvCxnSpPr>
      <xdr:spPr>
        <a:xfrm flipV="1">
          <a:off x="10475595" y="8757413"/>
          <a:ext cx="1270" cy="1214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31426</xdr:rowOff>
    </xdr:from>
    <xdr:ext cx="534377" cy="259045"/>
    <xdr:sp macro="" textlink="">
      <xdr:nvSpPr>
        <xdr:cNvPr id="343" name="普通建設事業費最小値テキスト"/>
        <xdr:cNvSpPr txBox="1"/>
      </xdr:nvSpPr>
      <xdr:spPr>
        <a:xfrm>
          <a:off x="10528300" y="997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27599</xdr:rowOff>
    </xdr:from>
    <xdr:to>
      <xdr:col>55</xdr:col>
      <xdr:colOff>88900</xdr:colOff>
      <xdr:row>58</xdr:row>
      <xdr:rowOff>27599</xdr:rowOff>
    </xdr:to>
    <xdr:cxnSp macro="">
      <xdr:nvCxnSpPr>
        <xdr:cNvPr id="344" name="直線コネクタ 343"/>
        <xdr:cNvCxnSpPr/>
      </xdr:nvCxnSpPr>
      <xdr:spPr>
        <a:xfrm>
          <a:off x="10388600" y="9971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131590</xdr:rowOff>
    </xdr:from>
    <xdr:ext cx="599010" cy="259045"/>
    <xdr:sp macro="" textlink="">
      <xdr:nvSpPr>
        <xdr:cNvPr id="345" name="普通建設事業費最大値テキスト"/>
        <xdr:cNvSpPr txBox="1"/>
      </xdr:nvSpPr>
      <xdr:spPr>
        <a:xfrm>
          <a:off x="10528300" y="8532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13463</xdr:rowOff>
    </xdr:from>
    <xdr:to>
      <xdr:col>55</xdr:col>
      <xdr:colOff>88900</xdr:colOff>
      <xdr:row>51</xdr:row>
      <xdr:rowOff>13463</xdr:rowOff>
    </xdr:to>
    <xdr:cxnSp macro="">
      <xdr:nvCxnSpPr>
        <xdr:cNvPr id="346" name="直線コネクタ 345"/>
        <xdr:cNvCxnSpPr/>
      </xdr:nvCxnSpPr>
      <xdr:spPr>
        <a:xfrm>
          <a:off x="10388600" y="8757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116022</xdr:rowOff>
    </xdr:from>
    <xdr:to>
      <xdr:col>55</xdr:col>
      <xdr:colOff>0</xdr:colOff>
      <xdr:row>55</xdr:row>
      <xdr:rowOff>134191</xdr:rowOff>
    </xdr:to>
    <xdr:cxnSp macro="">
      <xdr:nvCxnSpPr>
        <xdr:cNvPr id="347" name="直線コネクタ 346"/>
        <xdr:cNvCxnSpPr/>
      </xdr:nvCxnSpPr>
      <xdr:spPr>
        <a:xfrm>
          <a:off x="9639300" y="9545772"/>
          <a:ext cx="838200" cy="18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131134</xdr:rowOff>
    </xdr:from>
    <xdr:ext cx="534377" cy="259045"/>
    <xdr:sp macro="" textlink="">
      <xdr:nvSpPr>
        <xdr:cNvPr id="348" name="普通建設事業費平均値テキスト"/>
        <xdr:cNvSpPr txBox="1"/>
      </xdr:nvSpPr>
      <xdr:spPr>
        <a:xfrm>
          <a:off x="10528300" y="9560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152707</xdr:rowOff>
    </xdr:from>
    <xdr:to>
      <xdr:col>55</xdr:col>
      <xdr:colOff>50800</xdr:colOff>
      <xdr:row>56</xdr:row>
      <xdr:rowOff>82857</xdr:rowOff>
    </xdr:to>
    <xdr:sp macro="" textlink="">
      <xdr:nvSpPr>
        <xdr:cNvPr id="349" name="フローチャート: 判断 348"/>
        <xdr:cNvSpPr/>
      </xdr:nvSpPr>
      <xdr:spPr>
        <a:xfrm>
          <a:off x="10426700" y="958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116022</xdr:rowOff>
    </xdr:from>
    <xdr:to>
      <xdr:col>50</xdr:col>
      <xdr:colOff>114300</xdr:colOff>
      <xdr:row>56</xdr:row>
      <xdr:rowOff>90130</xdr:rowOff>
    </xdr:to>
    <xdr:cxnSp macro="">
      <xdr:nvCxnSpPr>
        <xdr:cNvPr id="350" name="直線コネクタ 349"/>
        <xdr:cNvCxnSpPr/>
      </xdr:nvCxnSpPr>
      <xdr:spPr>
        <a:xfrm flipV="1">
          <a:off x="8750300" y="9545772"/>
          <a:ext cx="889000" cy="145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8849</xdr:rowOff>
    </xdr:from>
    <xdr:to>
      <xdr:col>50</xdr:col>
      <xdr:colOff>165100</xdr:colOff>
      <xdr:row>56</xdr:row>
      <xdr:rowOff>110449</xdr:rowOff>
    </xdr:to>
    <xdr:sp macro="" textlink="">
      <xdr:nvSpPr>
        <xdr:cNvPr id="351" name="フローチャート: 判断 350"/>
        <xdr:cNvSpPr/>
      </xdr:nvSpPr>
      <xdr:spPr>
        <a:xfrm>
          <a:off x="9588500" y="9610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101576</xdr:rowOff>
    </xdr:from>
    <xdr:ext cx="534377" cy="259045"/>
    <xdr:sp macro="" textlink="">
      <xdr:nvSpPr>
        <xdr:cNvPr id="352" name="テキスト ボックス 351"/>
        <xdr:cNvSpPr txBox="1"/>
      </xdr:nvSpPr>
      <xdr:spPr>
        <a:xfrm>
          <a:off x="9372111" y="9702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90130</xdr:rowOff>
    </xdr:from>
    <xdr:to>
      <xdr:col>45</xdr:col>
      <xdr:colOff>177800</xdr:colOff>
      <xdr:row>57</xdr:row>
      <xdr:rowOff>57761</xdr:rowOff>
    </xdr:to>
    <xdr:cxnSp macro="">
      <xdr:nvCxnSpPr>
        <xdr:cNvPr id="353" name="直線コネクタ 352"/>
        <xdr:cNvCxnSpPr/>
      </xdr:nvCxnSpPr>
      <xdr:spPr>
        <a:xfrm flipV="1">
          <a:off x="7861300" y="9691330"/>
          <a:ext cx="889000" cy="139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39783</xdr:rowOff>
    </xdr:from>
    <xdr:to>
      <xdr:col>46</xdr:col>
      <xdr:colOff>38100</xdr:colOff>
      <xdr:row>56</xdr:row>
      <xdr:rowOff>141383</xdr:rowOff>
    </xdr:to>
    <xdr:sp macro="" textlink="">
      <xdr:nvSpPr>
        <xdr:cNvPr id="354" name="フローチャート: 判断 353"/>
        <xdr:cNvSpPr/>
      </xdr:nvSpPr>
      <xdr:spPr>
        <a:xfrm>
          <a:off x="8699500" y="9640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132510</xdr:rowOff>
    </xdr:from>
    <xdr:ext cx="534377" cy="259045"/>
    <xdr:sp macro="" textlink="">
      <xdr:nvSpPr>
        <xdr:cNvPr id="355" name="テキスト ボックス 354"/>
        <xdr:cNvSpPr txBox="1"/>
      </xdr:nvSpPr>
      <xdr:spPr>
        <a:xfrm>
          <a:off x="8483111" y="9733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143175</xdr:rowOff>
    </xdr:from>
    <xdr:to>
      <xdr:col>41</xdr:col>
      <xdr:colOff>50800</xdr:colOff>
      <xdr:row>57</xdr:row>
      <xdr:rowOff>57761</xdr:rowOff>
    </xdr:to>
    <xdr:cxnSp macro="">
      <xdr:nvCxnSpPr>
        <xdr:cNvPr id="356" name="直線コネクタ 355"/>
        <xdr:cNvCxnSpPr/>
      </xdr:nvCxnSpPr>
      <xdr:spPr>
        <a:xfrm>
          <a:off x="6972300" y="9744375"/>
          <a:ext cx="889000" cy="86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162194</xdr:rowOff>
    </xdr:from>
    <xdr:to>
      <xdr:col>41</xdr:col>
      <xdr:colOff>101600</xdr:colOff>
      <xdr:row>56</xdr:row>
      <xdr:rowOff>92344</xdr:rowOff>
    </xdr:to>
    <xdr:sp macro="" textlink="">
      <xdr:nvSpPr>
        <xdr:cNvPr id="357" name="フローチャート: 判断 356"/>
        <xdr:cNvSpPr/>
      </xdr:nvSpPr>
      <xdr:spPr>
        <a:xfrm>
          <a:off x="7810500" y="959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108871</xdr:rowOff>
    </xdr:from>
    <xdr:ext cx="534377" cy="259045"/>
    <xdr:sp macro="" textlink="">
      <xdr:nvSpPr>
        <xdr:cNvPr id="358" name="テキスト ボックス 357"/>
        <xdr:cNvSpPr txBox="1"/>
      </xdr:nvSpPr>
      <xdr:spPr>
        <a:xfrm>
          <a:off x="7594111" y="9367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8286</xdr:rowOff>
    </xdr:from>
    <xdr:to>
      <xdr:col>36</xdr:col>
      <xdr:colOff>165100</xdr:colOff>
      <xdr:row>56</xdr:row>
      <xdr:rowOff>109886</xdr:rowOff>
    </xdr:to>
    <xdr:sp macro="" textlink="">
      <xdr:nvSpPr>
        <xdr:cNvPr id="359" name="フローチャート: 判断 358"/>
        <xdr:cNvSpPr/>
      </xdr:nvSpPr>
      <xdr:spPr>
        <a:xfrm>
          <a:off x="6921500" y="9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126413</xdr:rowOff>
    </xdr:from>
    <xdr:ext cx="534377" cy="259045"/>
    <xdr:sp macro="" textlink="">
      <xdr:nvSpPr>
        <xdr:cNvPr id="360" name="テキスト ボックス 359"/>
        <xdr:cNvSpPr txBox="1"/>
      </xdr:nvSpPr>
      <xdr:spPr>
        <a:xfrm>
          <a:off x="6705111" y="938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83391</xdr:rowOff>
    </xdr:from>
    <xdr:to>
      <xdr:col>55</xdr:col>
      <xdr:colOff>50800</xdr:colOff>
      <xdr:row>56</xdr:row>
      <xdr:rowOff>13541</xdr:rowOff>
    </xdr:to>
    <xdr:sp macro="" textlink="">
      <xdr:nvSpPr>
        <xdr:cNvPr id="366" name="楕円 365"/>
        <xdr:cNvSpPr/>
      </xdr:nvSpPr>
      <xdr:spPr>
        <a:xfrm>
          <a:off x="10426700" y="9513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106268</xdr:rowOff>
    </xdr:from>
    <xdr:ext cx="599010" cy="259045"/>
    <xdr:sp macro="" textlink="">
      <xdr:nvSpPr>
        <xdr:cNvPr id="367" name="普通建設事業費該当値テキスト"/>
        <xdr:cNvSpPr txBox="1"/>
      </xdr:nvSpPr>
      <xdr:spPr>
        <a:xfrm>
          <a:off x="10528300" y="9364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65222</xdr:rowOff>
    </xdr:from>
    <xdr:to>
      <xdr:col>50</xdr:col>
      <xdr:colOff>165100</xdr:colOff>
      <xdr:row>55</xdr:row>
      <xdr:rowOff>166822</xdr:rowOff>
    </xdr:to>
    <xdr:sp macro="" textlink="">
      <xdr:nvSpPr>
        <xdr:cNvPr id="368" name="楕円 367"/>
        <xdr:cNvSpPr/>
      </xdr:nvSpPr>
      <xdr:spPr>
        <a:xfrm>
          <a:off x="9588500" y="9494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11899</xdr:rowOff>
    </xdr:from>
    <xdr:ext cx="599010" cy="259045"/>
    <xdr:sp macro="" textlink="">
      <xdr:nvSpPr>
        <xdr:cNvPr id="369" name="テキスト ボックス 368"/>
        <xdr:cNvSpPr txBox="1"/>
      </xdr:nvSpPr>
      <xdr:spPr>
        <a:xfrm>
          <a:off x="9339795" y="9270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39330</xdr:rowOff>
    </xdr:from>
    <xdr:to>
      <xdr:col>46</xdr:col>
      <xdr:colOff>38100</xdr:colOff>
      <xdr:row>56</xdr:row>
      <xdr:rowOff>140930</xdr:rowOff>
    </xdr:to>
    <xdr:sp macro="" textlink="">
      <xdr:nvSpPr>
        <xdr:cNvPr id="370" name="楕円 369"/>
        <xdr:cNvSpPr/>
      </xdr:nvSpPr>
      <xdr:spPr>
        <a:xfrm>
          <a:off x="8699500" y="964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157457</xdr:rowOff>
    </xdr:from>
    <xdr:ext cx="534377" cy="259045"/>
    <xdr:sp macro="" textlink="">
      <xdr:nvSpPr>
        <xdr:cNvPr id="371" name="テキスト ボックス 370"/>
        <xdr:cNvSpPr txBox="1"/>
      </xdr:nvSpPr>
      <xdr:spPr>
        <a:xfrm>
          <a:off x="8483111" y="9415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6961</xdr:rowOff>
    </xdr:from>
    <xdr:to>
      <xdr:col>41</xdr:col>
      <xdr:colOff>101600</xdr:colOff>
      <xdr:row>57</xdr:row>
      <xdr:rowOff>108561</xdr:rowOff>
    </xdr:to>
    <xdr:sp macro="" textlink="">
      <xdr:nvSpPr>
        <xdr:cNvPr id="372" name="楕円 371"/>
        <xdr:cNvSpPr/>
      </xdr:nvSpPr>
      <xdr:spPr>
        <a:xfrm>
          <a:off x="7810500" y="9779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99688</xdr:rowOff>
    </xdr:from>
    <xdr:ext cx="534377" cy="259045"/>
    <xdr:sp macro="" textlink="">
      <xdr:nvSpPr>
        <xdr:cNvPr id="373" name="テキスト ボックス 372"/>
        <xdr:cNvSpPr txBox="1"/>
      </xdr:nvSpPr>
      <xdr:spPr>
        <a:xfrm>
          <a:off x="7594111" y="9872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92375</xdr:rowOff>
    </xdr:from>
    <xdr:to>
      <xdr:col>36</xdr:col>
      <xdr:colOff>165100</xdr:colOff>
      <xdr:row>57</xdr:row>
      <xdr:rowOff>22525</xdr:rowOff>
    </xdr:to>
    <xdr:sp macro="" textlink="">
      <xdr:nvSpPr>
        <xdr:cNvPr id="374" name="楕円 373"/>
        <xdr:cNvSpPr/>
      </xdr:nvSpPr>
      <xdr:spPr>
        <a:xfrm>
          <a:off x="6921500" y="9693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13652</xdr:rowOff>
    </xdr:from>
    <xdr:ext cx="534377" cy="259045"/>
    <xdr:sp macro="" textlink="">
      <xdr:nvSpPr>
        <xdr:cNvPr id="375" name="テキスト ボックス 374"/>
        <xdr:cNvSpPr txBox="1"/>
      </xdr:nvSpPr>
      <xdr:spPr>
        <a:xfrm>
          <a:off x="6705111" y="9786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1974</xdr:rowOff>
    </xdr:from>
    <xdr:to>
      <xdr:col>54</xdr:col>
      <xdr:colOff>189865</xdr:colOff>
      <xdr:row>79</xdr:row>
      <xdr:rowOff>98879</xdr:rowOff>
    </xdr:to>
    <xdr:cxnSp macro="">
      <xdr:nvCxnSpPr>
        <xdr:cNvPr id="401" name="直線コネクタ 400"/>
        <xdr:cNvCxnSpPr/>
      </xdr:nvCxnSpPr>
      <xdr:spPr>
        <a:xfrm flipV="1">
          <a:off x="10475595" y="12174924"/>
          <a:ext cx="1270" cy="1468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2"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3" name="直線コネクタ 402"/>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120101</xdr:rowOff>
    </xdr:from>
    <xdr:ext cx="599010" cy="259045"/>
    <xdr:sp macro="" textlink="">
      <xdr:nvSpPr>
        <xdr:cNvPr id="404" name="普通建設事業費 （ うち新規整備　）最大値テキスト"/>
        <xdr:cNvSpPr txBox="1"/>
      </xdr:nvSpPr>
      <xdr:spPr>
        <a:xfrm>
          <a:off x="10528300" y="11950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1974</xdr:rowOff>
    </xdr:from>
    <xdr:to>
      <xdr:col>55</xdr:col>
      <xdr:colOff>88900</xdr:colOff>
      <xdr:row>71</xdr:row>
      <xdr:rowOff>1974</xdr:rowOff>
    </xdr:to>
    <xdr:cxnSp macro="">
      <xdr:nvCxnSpPr>
        <xdr:cNvPr id="405" name="直線コネクタ 404"/>
        <xdr:cNvCxnSpPr/>
      </xdr:nvCxnSpPr>
      <xdr:spPr>
        <a:xfrm>
          <a:off x="10388600" y="12174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98879</xdr:rowOff>
    </xdr:from>
    <xdr:to>
      <xdr:col>55</xdr:col>
      <xdr:colOff>0</xdr:colOff>
      <xdr:row>79</xdr:row>
      <xdr:rowOff>98879</xdr:rowOff>
    </xdr:to>
    <xdr:cxnSp macro="">
      <xdr:nvCxnSpPr>
        <xdr:cNvPr id="406" name="直線コネクタ 405"/>
        <xdr:cNvCxnSpPr/>
      </xdr:nvCxnSpPr>
      <xdr:spPr>
        <a:xfrm>
          <a:off x="9639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158205</xdr:rowOff>
    </xdr:from>
    <xdr:ext cx="534377" cy="259045"/>
    <xdr:sp macro="" textlink="">
      <xdr:nvSpPr>
        <xdr:cNvPr id="407" name="普通建設事業費 （ うち新規整備　）平均値テキスト"/>
        <xdr:cNvSpPr txBox="1"/>
      </xdr:nvSpPr>
      <xdr:spPr>
        <a:xfrm>
          <a:off x="10528300" y="13188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135328</xdr:rowOff>
    </xdr:from>
    <xdr:to>
      <xdr:col>55</xdr:col>
      <xdr:colOff>50800</xdr:colOff>
      <xdr:row>78</xdr:row>
      <xdr:rowOff>65478</xdr:rowOff>
    </xdr:to>
    <xdr:sp macro="" textlink="">
      <xdr:nvSpPr>
        <xdr:cNvPr id="408" name="フローチャート: 判断 407"/>
        <xdr:cNvSpPr/>
      </xdr:nvSpPr>
      <xdr:spPr>
        <a:xfrm>
          <a:off x="10426700" y="1333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84258</xdr:rowOff>
    </xdr:from>
    <xdr:to>
      <xdr:col>50</xdr:col>
      <xdr:colOff>114300</xdr:colOff>
      <xdr:row>79</xdr:row>
      <xdr:rowOff>98879</xdr:rowOff>
    </xdr:to>
    <xdr:cxnSp macro="">
      <xdr:nvCxnSpPr>
        <xdr:cNvPr id="409" name="直線コネクタ 408"/>
        <xdr:cNvCxnSpPr/>
      </xdr:nvCxnSpPr>
      <xdr:spPr>
        <a:xfrm>
          <a:off x="8750300" y="13628808"/>
          <a:ext cx="889000" cy="14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12373</xdr:rowOff>
    </xdr:from>
    <xdr:to>
      <xdr:col>50</xdr:col>
      <xdr:colOff>165100</xdr:colOff>
      <xdr:row>78</xdr:row>
      <xdr:rowOff>113973</xdr:rowOff>
    </xdr:to>
    <xdr:sp macro="" textlink="">
      <xdr:nvSpPr>
        <xdr:cNvPr id="410" name="フローチャート: 判断 409"/>
        <xdr:cNvSpPr/>
      </xdr:nvSpPr>
      <xdr:spPr>
        <a:xfrm>
          <a:off x="9588500" y="1338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130500</xdr:rowOff>
    </xdr:from>
    <xdr:ext cx="534377" cy="259045"/>
    <xdr:sp macro="" textlink="">
      <xdr:nvSpPr>
        <xdr:cNvPr id="411" name="テキスト ボックス 410"/>
        <xdr:cNvSpPr txBox="1"/>
      </xdr:nvSpPr>
      <xdr:spPr>
        <a:xfrm>
          <a:off x="9372111" y="1316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84258</xdr:rowOff>
    </xdr:from>
    <xdr:to>
      <xdr:col>45</xdr:col>
      <xdr:colOff>177800</xdr:colOff>
      <xdr:row>79</xdr:row>
      <xdr:rowOff>97278</xdr:rowOff>
    </xdr:to>
    <xdr:cxnSp macro="">
      <xdr:nvCxnSpPr>
        <xdr:cNvPr id="412" name="直線コネクタ 411"/>
        <xdr:cNvCxnSpPr/>
      </xdr:nvCxnSpPr>
      <xdr:spPr>
        <a:xfrm flipV="1">
          <a:off x="7861300" y="13628808"/>
          <a:ext cx="889000" cy="1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18154</xdr:rowOff>
    </xdr:from>
    <xdr:to>
      <xdr:col>46</xdr:col>
      <xdr:colOff>38100</xdr:colOff>
      <xdr:row>78</xdr:row>
      <xdr:rowOff>119754</xdr:rowOff>
    </xdr:to>
    <xdr:sp macro="" textlink="">
      <xdr:nvSpPr>
        <xdr:cNvPr id="413" name="フローチャート: 判断 412"/>
        <xdr:cNvSpPr/>
      </xdr:nvSpPr>
      <xdr:spPr>
        <a:xfrm>
          <a:off x="8699500" y="1339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136281</xdr:rowOff>
    </xdr:from>
    <xdr:ext cx="534377" cy="259045"/>
    <xdr:sp macro="" textlink="">
      <xdr:nvSpPr>
        <xdr:cNvPr id="414" name="テキスト ボックス 413"/>
        <xdr:cNvSpPr txBox="1"/>
      </xdr:nvSpPr>
      <xdr:spPr>
        <a:xfrm>
          <a:off x="8483111" y="1316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84455</xdr:rowOff>
    </xdr:from>
    <xdr:to>
      <xdr:col>41</xdr:col>
      <xdr:colOff>50800</xdr:colOff>
      <xdr:row>79</xdr:row>
      <xdr:rowOff>97278</xdr:rowOff>
    </xdr:to>
    <xdr:cxnSp macro="">
      <xdr:nvCxnSpPr>
        <xdr:cNvPr id="415" name="直線コネクタ 414"/>
        <xdr:cNvCxnSpPr/>
      </xdr:nvCxnSpPr>
      <xdr:spPr>
        <a:xfrm>
          <a:off x="6972300" y="13629005"/>
          <a:ext cx="889000" cy="12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122472</xdr:rowOff>
    </xdr:from>
    <xdr:to>
      <xdr:col>41</xdr:col>
      <xdr:colOff>101600</xdr:colOff>
      <xdr:row>78</xdr:row>
      <xdr:rowOff>52622</xdr:rowOff>
    </xdr:to>
    <xdr:sp macro="" textlink="">
      <xdr:nvSpPr>
        <xdr:cNvPr id="416" name="フローチャート: 判断 415"/>
        <xdr:cNvSpPr/>
      </xdr:nvSpPr>
      <xdr:spPr>
        <a:xfrm>
          <a:off x="7810500" y="1332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69149</xdr:rowOff>
    </xdr:from>
    <xdr:ext cx="534377" cy="259045"/>
    <xdr:sp macro="" textlink="">
      <xdr:nvSpPr>
        <xdr:cNvPr id="417" name="テキスト ボックス 416"/>
        <xdr:cNvSpPr txBox="1"/>
      </xdr:nvSpPr>
      <xdr:spPr>
        <a:xfrm>
          <a:off x="7594111" y="13099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99654</xdr:rowOff>
    </xdr:from>
    <xdr:to>
      <xdr:col>36</xdr:col>
      <xdr:colOff>165100</xdr:colOff>
      <xdr:row>78</xdr:row>
      <xdr:rowOff>29804</xdr:rowOff>
    </xdr:to>
    <xdr:sp macro="" textlink="">
      <xdr:nvSpPr>
        <xdr:cNvPr id="418" name="フローチャート: 判断 417"/>
        <xdr:cNvSpPr/>
      </xdr:nvSpPr>
      <xdr:spPr>
        <a:xfrm>
          <a:off x="6921500" y="133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46331</xdr:rowOff>
    </xdr:from>
    <xdr:ext cx="534377" cy="259045"/>
    <xdr:sp macro="" textlink="">
      <xdr:nvSpPr>
        <xdr:cNvPr id="419" name="テキスト ボックス 418"/>
        <xdr:cNvSpPr txBox="1"/>
      </xdr:nvSpPr>
      <xdr:spPr>
        <a:xfrm>
          <a:off x="6705111" y="1307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48079</xdr:rowOff>
    </xdr:from>
    <xdr:to>
      <xdr:col>55</xdr:col>
      <xdr:colOff>50800</xdr:colOff>
      <xdr:row>79</xdr:row>
      <xdr:rowOff>149679</xdr:rowOff>
    </xdr:to>
    <xdr:sp macro="" textlink="">
      <xdr:nvSpPr>
        <xdr:cNvPr id="425" name="楕円 424"/>
        <xdr:cNvSpPr/>
      </xdr:nvSpPr>
      <xdr:spPr>
        <a:xfrm>
          <a:off x="10426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134456</xdr:rowOff>
    </xdr:from>
    <xdr:ext cx="249299" cy="259045"/>
    <xdr:sp macro="" textlink="">
      <xdr:nvSpPr>
        <xdr:cNvPr id="426" name="普通建設事業費 （ うち新規整備　）該当値テキスト"/>
        <xdr:cNvSpPr txBox="1"/>
      </xdr:nvSpPr>
      <xdr:spPr>
        <a:xfrm>
          <a:off x="10528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48079</xdr:rowOff>
    </xdr:from>
    <xdr:to>
      <xdr:col>50</xdr:col>
      <xdr:colOff>165100</xdr:colOff>
      <xdr:row>79</xdr:row>
      <xdr:rowOff>149679</xdr:rowOff>
    </xdr:to>
    <xdr:sp macro="" textlink="">
      <xdr:nvSpPr>
        <xdr:cNvPr id="427" name="楕円 426"/>
        <xdr:cNvSpPr/>
      </xdr:nvSpPr>
      <xdr:spPr>
        <a:xfrm>
          <a:off x="9588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79</xdr:row>
      <xdr:rowOff>140806</xdr:rowOff>
    </xdr:from>
    <xdr:ext cx="249299" cy="259045"/>
    <xdr:sp macro="" textlink="">
      <xdr:nvSpPr>
        <xdr:cNvPr id="428" name="テキスト ボックス 427"/>
        <xdr:cNvSpPr txBox="1"/>
      </xdr:nvSpPr>
      <xdr:spPr>
        <a:xfrm>
          <a:off x="9514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33458</xdr:rowOff>
    </xdr:from>
    <xdr:to>
      <xdr:col>46</xdr:col>
      <xdr:colOff>38100</xdr:colOff>
      <xdr:row>79</xdr:row>
      <xdr:rowOff>135058</xdr:rowOff>
    </xdr:to>
    <xdr:sp macro="" textlink="">
      <xdr:nvSpPr>
        <xdr:cNvPr id="429" name="楕円 428"/>
        <xdr:cNvSpPr/>
      </xdr:nvSpPr>
      <xdr:spPr>
        <a:xfrm>
          <a:off x="8699500" y="13578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126185</xdr:rowOff>
    </xdr:from>
    <xdr:ext cx="469744" cy="259045"/>
    <xdr:sp macro="" textlink="">
      <xdr:nvSpPr>
        <xdr:cNvPr id="430" name="テキスト ボックス 429"/>
        <xdr:cNvSpPr txBox="1"/>
      </xdr:nvSpPr>
      <xdr:spPr>
        <a:xfrm>
          <a:off x="8515428" y="13670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46478</xdr:rowOff>
    </xdr:from>
    <xdr:to>
      <xdr:col>41</xdr:col>
      <xdr:colOff>101600</xdr:colOff>
      <xdr:row>79</xdr:row>
      <xdr:rowOff>148078</xdr:rowOff>
    </xdr:to>
    <xdr:sp macro="" textlink="">
      <xdr:nvSpPr>
        <xdr:cNvPr id="431" name="楕円 430"/>
        <xdr:cNvSpPr/>
      </xdr:nvSpPr>
      <xdr:spPr>
        <a:xfrm>
          <a:off x="7810500" y="1359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139205</xdr:rowOff>
    </xdr:from>
    <xdr:ext cx="378565" cy="259045"/>
    <xdr:sp macro="" textlink="">
      <xdr:nvSpPr>
        <xdr:cNvPr id="432" name="テキスト ボックス 431"/>
        <xdr:cNvSpPr txBox="1"/>
      </xdr:nvSpPr>
      <xdr:spPr>
        <a:xfrm>
          <a:off x="7672017" y="136837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33655</xdr:rowOff>
    </xdr:from>
    <xdr:to>
      <xdr:col>36</xdr:col>
      <xdr:colOff>165100</xdr:colOff>
      <xdr:row>79</xdr:row>
      <xdr:rowOff>135255</xdr:rowOff>
    </xdr:to>
    <xdr:sp macro="" textlink="">
      <xdr:nvSpPr>
        <xdr:cNvPr id="433" name="楕円 432"/>
        <xdr:cNvSpPr/>
      </xdr:nvSpPr>
      <xdr:spPr>
        <a:xfrm>
          <a:off x="6921500" y="13578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126382</xdr:rowOff>
    </xdr:from>
    <xdr:ext cx="469744" cy="259045"/>
    <xdr:sp macro="" textlink="">
      <xdr:nvSpPr>
        <xdr:cNvPr id="434" name="テキスト ボックス 433"/>
        <xdr:cNvSpPr txBox="1"/>
      </xdr:nvSpPr>
      <xdr:spPr>
        <a:xfrm>
          <a:off x="6737428" y="13670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5" name="直線コネクタ 444"/>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6" name="テキスト ボックス 445"/>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9" name="直線コネクタ 448"/>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0" name="テキスト ボックス 449"/>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108010</xdr:rowOff>
    </xdr:from>
    <xdr:to>
      <xdr:col>54</xdr:col>
      <xdr:colOff>189865</xdr:colOff>
      <xdr:row>97</xdr:row>
      <xdr:rowOff>147369</xdr:rowOff>
    </xdr:to>
    <xdr:cxnSp macro="">
      <xdr:nvCxnSpPr>
        <xdr:cNvPr id="454" name="直線コネクタ 453"/>
        <xdr:cNvCxnSpPr/>
      </xdr:nvCxnSpPr>
      <xdr:spPr>
        <a:xfrm flipV="1">
          <a:off x="10475595" y="15538510"/>
          <a:ext cx="1270" cy="1239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151196</xdr:rowOff>
    </xdr:from>
    <xdr:ext cx="469744" cy="259045"/>
    <xdr:sp macro="" textlink="">
      <xdr:nvSpPr>
        <xdr:cNvPr id="455" name="普通建設事業費 （ うち更新整備　）最小値テキスト"/>
        <xdr:cNvSpPr txBox="1"/>
      </xdr:nvSpPr>
      <xdr:spPr>
        <a:xfrm>
          <a:off x="10528300" y="16781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147369</xdr:rowOff>
    </xdr:from>
    <xdr:to>
      <xdr:col>55</xdr:col>
      <xdr:colOff>88900</xdr:colOff>
      <xdr:row>97</xdr:row>
      <xdr:rowOff>147369</xdr:rowOff>
    </xdr:to>
    <xdr:cxnSp macro="">
      <xdr:nvCxnSpPr>
        <xdr:cNvPr id="456" name="直線コネクタ 455"/>
        <xdr:cNvCxnSpPr/>
      </xdr:nvCxnSpPr>
      <xdr:spPr>
        <a:xfrm>
          <a:off x="10388600" y="16778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54687</xdr:rowOff>
    </xdr:from>
    <xdr:ext cx="599010" cy="259045"/>
    <xdr:sp macro="" textlink="">
      <xdr:nvSpPr>
        <xdr:cNvPr id="457" name="普通建設事業費 （ うち更新整備　）最大値テキスト"/>
        <xdr:cNvSpPr txBox="1"/>
      </xdr:nvSpPr>
      <xdr:spPr>
        <a:xfrm>
          <a:off x="10528300" y="1531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108010</xdr:rowOff>
    </xdr:from>
    <xdr:to>
      <xdr:col>55</xdr:col>
      <xdr:colOff>88900</xdr:colOff>
      <xdr:row>90</xdr:row>
      <xdr:rowOff>108010</xdr:rowOff>
    </xdr:to>
    <xdr:cxnSp macro="">
      <xdr:nvCxnSpPr>
        <xdr:cNvPr id="458" name="直線コネクタ 457"/>
        <xdr:cNvCxnSpPr/>
      </xdr:nvCxnSpPr>
      <xdr:spPr>
        <a:xfrm>
          <a:off x="10388600" y="1553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54209</xdr:rowOff>
    </xdr:from>
    <xdr:to>
      <xdr:col>55</xdr:col>
      <xdr:colOff>0</xdr:colOff>
      <xdr:row>94</xdr:row>
      <xdr:rowOff>114920</xdr:rowOff>
    </xdr:to>
    <xdr:cxnSp macro="">
      <xdr:nvCxnSpPr>
        <xdr:cNvPr id="459" name="直線コネクタ 458"/>
        <xdr:cNvCxnSpPr/>
      </xdr:nvCxnSpPr>
      <xdr:spPr>
        <a:xfrm>
          <a:off x="9639300" y="16170509"/>
          <a:ext cx="838200" cy="60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116065</xdr:rowOff>
    </xdr:from>
    <xdr:ext cx="534377" cy="259045"/>
    <xdr:sp macro="" textlink="">
      <xdr:nvSpPr>
        <xdr:cNvPr id="460" name="普通建設事業費 （ うち更新整備　）平均値テキスト"/>
        <xdr:cNvSpPr txBox="1"/>
      </xdr:nvSpPr>
      <xdr:spPr>
        <a:xfrm>
          <a:off x="10528300" y="16403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137638</xdr:rowOff>
    </xdr:from>
    <xdr:to>
      <xdr:col>55</xdr:col>
      <xdr:colOff>50800</xdr:colOff>
      <xdr:row>96</xdr:row>
      <xdr:rowOff>67788</xdr:rowOff>
    </xdr:to>
    <xdr:sp macro="" textlink="">
      <xdr:nvSpPr>
        <xdr:cNvPr id="461" name="フローチャート: 判断 460"/>
        <xdr:cNvSpPr/>
      </xdr:nvSpPr>
      <xdr:spPr>
        <a:xfrm>
          <a:off x="10426700" y="1642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54209</xdr:rowOff>
    </xdr:from>
    <xdr:to>
      <xdr:col>50</xdr:col>
      <xdr:colOff>114300</xdr:colOff>
      <xdr:row>95</xdr:row>
      <xdr:rowOff>68937</xdr:rowOff>
    </xdr:to>
    <xdr:cxnSp macro="">
      <xdr:nvCxnSpPr>
        <xdr:cNvPr id="462" name="直線コネクタ 461"/>
        <xdr:cNvCxnSpPr/>
      </xdr:nvCxnSpPr>
      <xdr:spPr>
        <a:xfrm flipV="1">
          <a:off x="8750300" y="16170509"/>
          <a:ext cx="889000" cy="1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155789</xdr:rowOff>
    </xdr:from>
    <xdr:to>
      <xdr:col>50</xdr:col>
      <xdr:colOff>165100</xdr:colOff>
      <xdr:row>96</xdr:row>
      <xdr:rowOff>85939</xdr:rowOff>
    </xdr:to>
    <xdr:sp macro="" textlink="">
      <xdr:nvSpPr>
        <xdr:cNvPr id="463" name="フローチャート: 判断 462"/>
        <xdr:cNvSpPr/>
      </xdr:nvSpPr>
      <xdr:spPr>
        <a:xfrm>
          <a:off x="9588500" y="1644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77066</xdr:rowOff>
    </xdr:from>
    <xdr:ext cx="534377" cy="259045"/>
    <xdr:sp macro="" textlink="">
      <xdr:nvSpPr>
        <xdr:cNvPr id="464" name="テキスト ボックス 463"/>
        <xdr:cNvSpPr txBox="1"/>
      </xdr:nvSpPr>
      <xdr:spPr>
        <a:xfrm>
          <a:off x="9372111" y="16536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68937</xdr:rowOff>
    </xdr:from>
    <xdr:to>
      <xdr:col>45</xdr:col>
      <xdr:colOff>177800</xdr:colOff>
      <xdr:row>96</xdr:row>
      <xdr:rowOff>83671</xdr:rowOff>
    </xdr:to>
    <xdr:cxnSp macro="">
      <xdr:nvCxnSpPr>
        <xdr:cNvPr id="465" name="直線コネクタ 464"/>
        <xdr:cNvCxnSpPr/>
      </xdr:nvCxnSpPr>
      <xdr:spPr>
        <a:xfrm flipV="1">
          <a:off x="7861300" y="16356687"/>
          <a:ext cx="889000" cy="186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17526</xdr:rowOff>
    </xdr:from>
    <xdr:to>
      <xdr:col>46</xdr:col>
      <xdr:colOff>38100</xdr:colOff>
      <xdr:row>96</xdr:row>
      <xdr:rowOff>119126</xdr:rowOff>
    </xdr:to>
    <xdr:sp macro="" textlink="">
      <xdr:nvSpPr>
        <xdr:cNvPr id="466" name="フローチャート: 判断 465"/>
        <xdr:cNvSpPr/>
      </xdr:nvSpPr>
      <xdr:spPr>
        <a:xfrm>
          <a:off x="8699500" y="1647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110253</xdr:rowOff>
    </xdr:from>
    <xdr:ext cx="534377" cy="259045"/>
    <xdr:sp macro="" textlink="">
      <xdr:nvSpPr>
        <xdr:cNvPr id="467" name="テキスト ボックス 466"/>
        <xdr:cNvSpPr txBox="1"/>
      </xdr:nvSpPr>
      <xdr:spPr>
        <a:xfrm>
          <a:off x="8483111" y="1656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13942</xdr:rowOff>
    </xdr:from>
    <xdr:to>
      <xdr:col>41</xdr:col>
      <xdr:colOff>50800</xdr:colOff>
      <xdr:row>96</xdr:row>
      <xdr:rowOff>83671</xdr:rowOff>
    </xdr:to>
    <xdr:cxnSp macro="">
      <xdr:nvCxnSpPr>
        <xdr:cNvPr id="468" name="直線コネクタ 467"/>
        <xdr:cNvCxnSpPr/>
      </xdr:nvCxnSpPr>
      <xdr:spPr>
        <a:xfrm>
          <a:off x="6972300" y="16473142"/>
          <a:ext cx="889000" cy="69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1924</xdr:rowOff>
    </xdr:from>
    <xdr:to>
      <xdr:col>41</xdr:col>
      <xdr:colOff>101600</xdr:colOff>
      <xdr:row>96</xdr:row>
      <xdr:rowOff>103524</xdr:rowOff>
    </xdr:to>
    <xdr:sp macro="" textlink="">
      <xdr:nvSpPr>
        <xdr:cNvPr id="469" name="フローチャート: 判断 468"/>
        <xdr:cNvSpPr/>
      </xdr:nvSpPr>
      <xdr:spPr>
        <a:xfrm>
          <a:off x="7810500" y="1646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120051</xdr:rowOff>
    </xdr:from>
    <xdr:ext cx="534377" cy="259045"/>
    <xdr:sp macro="" textlink="">
      <xdr:nvSpPr>
        <xdr:cNvPr id="470" name="テキスト ボックス 469"/>
        <xdr:cNvSpPr txBox="1"/>
      </xdr:nvSpPr>
      <xdr:spPr>
        <a:xfrm>
          <a:off x="7594111" y="1623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27019</xdr:rowOff>
    </xdr:from>
    <xdr:to>
      <xdr:col>36</xdr:col>
      <xdr:colOff>165100</xdr:colOff>
      <xdr:row>96</xdr:row>
      <xdr:rowOff>128619</xdr:rowOff>
    </xdr:to>
    <xdr:sp macro="" textlink="">
      <xdr:nvSpPr>
        <xdr:cNvPr id="471" name="フローチャート: 判断 470"/>
        <xdr:cNvSpPr/>
      </xdr:nvSpPr>
      <xdr:spPr>
        <a:xfrm>
          <a:off x="6921500" y="16486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119746</xdr:rowOff>
    </xdr:from>
    <xdr:ext cx="534377" cy="259045"/>
    <xdr:sp macro="" textlink="">
      <xdr:nvSpPr>
        <xdr:cNvPr id="472" name="テキスト ボックス 471"/>
        <xdr:cNvSpPr txBox="1"/>
      </xdr:nvSpPr>
      <xdr:spPr>
        <a:xfrm>
          <a:off x="6705111" y="1657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64120</xdr:rowOff>
    </xdr:from>
    <xdr:to>
      <xdr:col>55</xdr:col>
      <xdr:colOff>50800</xdr:colOff>
      <xdr:row>94</xdr:row>
      <xdr:rowOff>165720</xdr:rowOff>
    </xdr:to>
    <xdr:sp macro="" textlink="">
      <xdr:nvSpPr>
        <xdr:cNvPr id="478" name="楕円 477"/>
        <xdr:cNvSpPr/>
      </xdr:nvSpPr>
      <xdr:spPr>
        <a:xfrm>
          <a:off x="10426700" y="1618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86997</xdr:rowOff>
    </xdr:from>
    <xdr:ext cx="599010" cy="259045"/>
    <xdr:sp macro="" textlink="">
      <xdr:nvSpPr>
        <xdr:cNvPr id="479" name="普通建設事業費 （ うち更新整備　）該当値テキスト"/>
        <xdr:cNvSpPr txBox="1"/>
      </xdr:nvSpPr>
      <xdr:spPr>
        <a:xfrm>
          <a:off x="10528300" y="16031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3409</xdr:rowOff>
    </xdr:from>
    <xdr:to>
      <xdr:col>50</xdr:col>
      <xdr:colOff>165100</xdr:colOff>
      <xdr:row>94</xdr:row>
      <xdr:rowOff>105009</xdr:rowOff>
    </xdr:to>
    <xdr:sp macro="" textlink="">
      <xdr:nvSpPr>
        <xdr:cNvPr id="480" name="楕円 479"/>
        <xdr:cNvSpPr/>
      </xdr:nvSpPr>
      <xdr:spPr>
        <a:xfrm>
          <a:off x="9588500" y="16119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92</xdr:row>
      <xdr:rowOff>121536</xdr:rowOff>
    </xdr:from>
    <xdr:ext cx="599010" cy="259045"/>
    <xdr:sp macro="" textlink="">
      <xdr:nvSpPr>
        <xdr:cNvPr id="481" name="テキスト ボックス 480"/>
        <xdr:cNvSpPr txBox="1"/>
      </xdr:nvSpPr>
      <xdr:spPr>
        <a:xfrm>
          <a:off x="9339795" y="15894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18137</xdr:rowOff>
    </xdr:from>
    <xdr:to>
      <xdr:col>46</xdr:col>
      <xdr:colOff>38100</xdr:colOff>
      <xdr:row>95</xdr:row>
      <xdr:rowOff>119737</xdr:rowOff>
    </xdr:to>
    <xdr:sp macro="" textlink="">
      <xdr:nvSpPr>
        <xdr:cNvPr id="482" name="楕円 481"/>
        <xdr:cNvSpPr/>
      </xdr:nvSpPr>
      <xdr:spPr>
        <a:xfrm>
          <a:off x="8699500" y="16305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136264</xdr:rowOff>
    </xdr:from>
    <xdr:ext cx="534377" cy="259045"/>
    <xdr:sp macro="" textlink="">
      <xdr:nvSpPr>
        <xdr:cNvPr id="483" name="テキスト ボックス 482"/>
        <xdr:cNvSpPr txBox="1"/>
      </xdr:nvSpPr>
      <xdr:spPr>
        <a:xfrm>
          <a:off x="8483111" y="16081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32871</xdr:rowOff>
    </xdr:from>
    <xdr:to>
      <xdr:col>41</xdr:col>
      <xdr:colOff>101600</xdr:colOff>
      <xdr:row>96</xdr:row>
      <xdr:rowOff>134471</xdr:rowOff>
    </xdr:to>
    <xdr:sp macro="" textlink="">
      <xdr:nvSpPr>
        <xdr:cNvPr id="484" name="楕円 483"/>
        <xdr:cNvSpPr/>
      </xdr:nvSpPr>
      <xdr:spPr>
        <a:xfrm>
          <a:off x="7810500" y="16492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125598</xdr:rowOff>
    </xdr:from>
    <xdr:ext cx="534377" cy="259045"/>
    <xdr:sp macro="" textlink="">
      <xdr:nvSpPr>
        <xdr:cNvPr id="485" name="テキスト ボックス 484"/>
        <xdr:cNvSpPr txBox="1"/>
      </xdr:nvSpPr>
      <xdr:spPr>
        <a:xfrm>
          <a:off x="7594111" y="16584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134592</xdr:rowOff>
    </xdr:from>
    <xdr:to>
      <xdr:col>36</xdr:col>
      <xdr:colOff>165100</xdr:colOff>
      <xdr:row>96</xdr:row>
      <xdr:rowOff>64742</xdr:rowOff>
    </xdr:to>
    <xdr:sp macro="" textlink="">
      <xdr:nvSpPr>
        <xdr:cNvPr id="486" name="楕円 485"/>
        <xdr:cNvSpPr/>
      </xdr:nvSpPr>
      <xdr:spPr>
        <a:xfrm>
          <a:off x="6921500" y="16422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81269</xdr:rowOff>
    </xdr:from>
    <xdr:ext cx="534377" cy="259045"/>
    <xdr:sp macro="" textlink="">
      <xdr:nvSpPr>
        <xdr:cNvPr id="487" name="テキスト ボックス 486"/>
        <xdr:cNvSpPr txBox="1"/>
      </xdr:nvSpPr>
      <xdr:spPr>
        <a:xfrm>
          <a:off x="6705111" y="16197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1" name="テキスト ボックス 500"/>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3" name="テキスト ボックス 502"/>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5" name="テキスト ボックス 504"/>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7" name="テキスト ボックス 506"/>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20175</xdr:rowOff>
    </xdr:from>
    <xdr:to>
      <xdr:col>85</xdr:col>
      <xdr:colOff>126364</xdr:colOff>
      <xdr:row>39</xdr:row>
      <xdr:rowOff>98878</xdr:rowOff>
    </xdr:to>
    <xdr:cxnSp macro="">
      <xdr:nvCxnSpPr>
        <xdr:cNvPr id="513" name="直線コネクタ 512"/>
        <xdr:cNvCxnSpPr/>
      </xdr:nvCxnSpPr>
      <xdr:spPr>
        <a:xfrm flipV="1">
          <a:off x="16317595" y="5163675"/>
          <a:ext cx="1269" cy="1621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131824</xdr:rowOff>
    </xdr:from>
    <xdr:ext cx="249299" cy="259045"/>
    <xdr:sp macro="" textlink="">
      <xdr:nvSpPr>
        <xdr:cNvPr id="514" name="災害復旧事業費最小値テキスト"/>
        <xdr:cNvSpPr txBox="1"/>
      </xdr:nvSpPr>
      <xdr:spPr>
        <a:xfrm>
          <a:off x="16370300" y="68183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5" name="直線コネクタ 514"/>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138302</xdr:rowOff>
    </xdr:from>
    <xdr:ext cx="599010" cy="259045"/>
    <xdr:sp macro="" textlink="">
      <xdr:nvSpPr>
        <xdr:cNvPr id="516" name="災害復旧事業費最大値テキスト"/>
        <xdr:cNvSpPr txBox="1"/>
      </xdr:nvSpPr>
      <xdr:spPr>
        <a:xfrm>
          <a:off x="16370300" y="4938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20175</xdr:rowOff>
    </xdr:from>
    <xdr:to>
      <xdr:col>86</xdr:col>
      <xdr:colOff>25400</xdr:colOff>
      <xdr:row>30</xdr:row>
      <xdr:rowOff>20175</xdr:rowOff>
    </xdr:to>
    <xdr:cxnSp macro="">
      <xdr:nvCxnSpPr>
        <xdr:cNvPr id="517" name="直線コネクタ 516"/>
        <xdr:cNvCxnSpPr/>
      </xdr:nvCxnSpPr>
      <xdr:spPr>
        <a:xfrm>
          <a:off x="16230600" y="5163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18" name="直線コネクタ 517"/>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49275</xdr:rowOff>
    </xdr:from>
    <xdr:ext cx="469744" cy="259045"/>
    <xdr:sp macro="" textlink="">
      <xdr:nvSpPr>
        <xdr:cNvPr id="519" name="災害復旧事業費平均値テキスト"/>
        <xdr:cNvSpPr txBox="1"/>
      </xdr:nvSpPr>
      <xdr:spPr>
        <a:xfrm>
          <a:off x="16370300" y="6564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26398</xdr:rowOff>
    </xdr:from>
    <xdr:to>
      <xdr:col>85</xdr:col>
      <xdr:colOff>177800</xdr:colOff>
      <xdr:row>39</xdr:row>
      <xdr:rowOff>127998</xdr:rowOff>
    </xdr:to>
    <xdr:sp macro="" textlink="">
      <xdr:nvSpPr>
        <xdr:cNvPr id="520" name="フローチャート: 判断 519"/>
        <xdr:cNvSpPr/>
      </xdr:nvSpPr>
      <xdr:spPr>
        <a:xfrm>
          <a:off x="16268700" y="6712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1" name="直線コネクタ 520"/>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22652</xdr:rowOff>
    </xdr:from>
    <xdr:to>
      <xdr:col>81</xdr:col>
      <xdr:colOff>101600</xdr:colOff>
      <xdr:row>39</xdr:row>
      <xdr:rowOff>124252</xdr:rowOff>
    </xdr:to>
    <xdr:sp macro="" textlink="">
      <xdr:nvSpPr>
        <xdr:cNvPr id="522" name="フローチャート: 判断 521"/>
        <xdr:cNvSpPr/>
      </xdr:nvSpPr>
      <xdr:spPr>
        <a:xfrm>
          <a:off x="15430500" y="6709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140779</xdr:rowOff>
    </xdr:from>
    <xdr:ext cx="469744" cy="259045"/>
    <xdr:sp macro="" textlink="">
      <xdr:nvSpPr>
        <xdr:cNvPr id="523" name="テキスト ボックス 522"/>
        <xdr:cNvSpPr txBox="1"/>
      </xdr:nvSpPr>
      <xdr:spPr>
        <a:xfrm>
          <a:off x="15246428" y="6484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24" name="直線コネクタ 523"/>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19190</xdr:rowOff>
    </xdr:from>
    <xdr:to>
      <xdr:col>76</xdr:col>
      <xdr:colOff>165100</xdr:colOff>
      <xdr:row>39</xdr:row>
      <xdr:rowOff>120790</xdr:rowOff>
    </xdr:to>
    <xdr:sp macro="" textlink="">
      <xdr:nvSpPr>
        <xdr:cNvPr id="525" name="フローチャート: 判断 524"/>
        <xdr:cNvSpPr/>
      </xdr:nvSpPr>
      <xdr:spPr>
        <a:xfrm>
          <a:off x="14541500" y="670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137317</xdr:rowOff>
    </xdr:from>
    <xdr:ext cx="469744" cy="259045"/>
    <xdr:sp macro="" textlink="">
      <xdr:nvSpPr>
        <xdr:cNvPr id="526" name="テキスト ボックス 525"/>
        <xdr:cNvSpPr txBox="1"/>
      </xdr:nvSpPr>
      <xdr:spPr>
        <a:xfrm>
          <a:off x="14357428" y="648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27" name="直線コネクタ 526"/>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15212</xdr:rowOff>
    </xdr:from>
    <xdr:to>
      <xdr:col>72</xdr:col>
      <xdr:colOff>38100</xdr:colOff>
      <xdr:row>39</xdr:row>
      <xdr:rowOff>116812</xdr:rowOff>
    </xdr:to>
    <xdr:sp macro="" textlink="">
      <xdr:nvSpPr>
        <xdr:cNvPr id="528" name="フローチャート: 判断 527"/>
        <xdr:cNvSpPr/>
      </xdr:nvSpPr>
      <xdr:spPr>
        <a:xfrm>
          <a:off x="13652500" y="6701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133339</xdr:rowOff>
    </xdr:from>
    <xdr:ext cx="534377" cy="259045"/>
    <xdr:sp macro="" textlink="">
      <xdr:nvSpPr>
        <xdr:cNvPr id="529" name="テキスト ボックス 528"/>
        <xdr:cNvSpPr txBox="1"/>
      </xdr:nvSpPr>
      <xdr:spPr>
        <a:xfrm>
          <a:off x="13436111" y="6476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18001</xdr:rowOff>
    </xdr:from>
    <xdr:to>
      <xdr:col>67</xdr:col>
      <xdr:colOff>101600</xdr:colOff>
      <xdr:row>39</xdr:row>
      <xdr:rowOff>119601</xdr:rowOff>
    </xdr:to>
    <xdr:sp macro="" textlink="">
      <xdr:nvSpPr>
        <xdr:cNvPr id="530" name="フローチャート: 判断 529"/>
        <xdr:cNvSpPr/>
      </xdr:nvSpPr>
      <xdr:spPr>
        <a:xfrm>
          <a:off x="12763500" y="6704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136128</xdr:rowOff>
    </xdr:from>
    <xdr:ext cx="469744" cy="259045"/>
    <xdr:sp macro="" textlink="">
      <xdr:nvSpPr>
        <xdr:cNvPr id="531" name="テキスト ボックス 530"/>
        <xdr:cNvSpPr txBox="1"/>
      </xdr:nvSpPr>
      <xdr:spPr>
        <a:xfrm>
          <a:off x="12579428" y="6479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37" name="楕円 536"/>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4824</xdr:rowOff>
    </xdr:from>
    <xdr:ext cx="249299" cy="259045"/>
    <xdr:sp macro="" textlink="">
      <xdr:nvSpPr>
        <xdr:cNvPr id="538" name="災害復旧事業費該当値テキスト"/>
        <xdr:cNvSpPr txBox="1"/>
      </xdr:nvSpPr>
      <xdr:spPr>
        <a:xfrm>
          <a:off x="16370300" y="66913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39" name="楕円 538"/>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0" name="テキスト ボックス 539"/>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1" name="楕円 540"/>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2" name="テキスト ボックス 541"/>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3" name="楕円 542"/>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4" name="テキスト ボックス 543"/>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45" name="楕円 544"/>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46" name="テキスト ボックス 545"/>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9" name="テキスト ボックス 608"/>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1" name="テキスト ボックス 610"/>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3" name="テキスト ボックス 612"/>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165429</xdr:rowOff>
    </xdr:from>
    <xdr:to>
      <xdr:col>85</xdr:col>
      <xdr:colOff>126364</xdr:colOff>
      <xdr:row>78</xdr:row>
      <xdr:rowOff>65349</xdr:rowOff>
    </xdr:to>
    <xdr:cxnSp macro="">
      <xdr:nvCxnSpPr>
        <xdr:cNvPr id="617" name="直線コネクタ 616"/>
        <xdr:cNvCxnSpPr/>
      </xdr:nvCxnSpPr>
      <xdr:spPr>
        <a:xfrm flipV="1">
          <a:off x="16317595" y="12166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69176</xdr:rowOff>
    </xdr:from>
    <xdr:ext cx="534377" cy="259045"/>
    <xdr:sp macro="" textlink="">
      <xdr:nvSpPr>
        <xdr:cNvPr id="618" name="公債費最小値テキスト"/>
        <xdr:cNvSpPr txBox="1"/>
      </xdr:nvSpPr>
      <xdr:spPr>
        <a:xfrm>
          <a:off x="16370300" y="1344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65349</xdr:rowOff>
    </xdr:from>
    <xdr:to>
      <xdr:col>86</xdr:col>
      <xdr:colOff>25400</xdr:colOff>
      <xdr:row>78</xdr:row>
      <xdr:rowOff>65349</xdr:rowOff>
    </xdr:to>
    <xdr:cxnSp macro="">
      <xdr:nvCxnSpPr>
        <xdr:cNvPr id="619" name="直線コネクタ 618"/>
        <xdr:cNvCxnSpPr/>
      </xdr:nvCxnSpPr>
      <xdr:spPr>
        <a:xfrm>
          <a:off x="16230600" y="13438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112106</xdr:rowOff>
    </xdr:from>
    <xdr:ext cx="599010" cy="259045"/>
    <xdr:sp macro="" textlink="">
      <xdr:nvSpPr>
        <xdr:cNvPr id="620" name="公債費最大値テキスト"/>
        <xdr:cNvSpPr txBox="1"/>
      </xdr:nvSpPr>
      <xdr:spPr>
        <a:xfrm>
          <a:off x="16370300" y="11942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165429</xdr:rowOff>
    </xdr:from>
    <xdr:to>
      <xdr:col>86</xdr:col>
      <xdr:colOff>25400</xdr:colOff>
      <xdr:row>70</xdr:row>
      <xdr:rowOff>165429</xdr:rowOff>
    </xdr:to>
    <xdr:cxnSp macro="">
      <xdr:nvCxnSpPr>
        <xdr:cNvPr id="621" name="直線コネクタ 620"/>
        <xdr:cNvCxnSpPr/>
      </xdr:nvCxnSpPr>
      <xdr:spPr>
        <a:xfrm>
          <a:off x="16230600" y="12166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104915</xdr:rowOff>
    </xdr:from>
    <xdr:to>
      <xdr:col>85</xdr:col>
      <xdr:colOff>127000</xdr:colOff>
      <xdr:row>77</xdr:row>
      <xdr:rowOff>112069</xdr:rowOff>
    </xdr:to>
    <xdr:cxnSp macro="">
      <xdr:nvCxnSpPr>
        <xdr:cNvPr id="622" name="直線コネクタ 621"/>
        <xdr:cNvCxnSpPr/>
      </xdr:nvCxnSpPr>
      <xdr:spPr>
        <a:xfrm flipV="1">
          <a:off x="15481300" y="13306565"/>
          <a:ext cx="838200" cy="7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62627</xdr:rowOff>
    </xdr:from>
    <xdr:ext cx="534377" cy="259045"/>
    <xdr:sp macro="" textlink="">
      <xdr:nvSpPr>
        <xdr:cNvPr id="623" name="公債費平均値テキスト"/>
        <xdr:cNvSpPr txBox="1"/>
      </xdr:nvSpPr>
      <xdr:spPr>
        <a:xfrm>
          <a:off x="16370300" y="13264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84200</xdr:rowOff>
    </xdr:from>
    <xdr:to>
      <xdr:col>85</xdr:col>
      <xdr:colOff>177800</xdr:colOff>
      <xdr:row>78</xdr:row>
      <xdr:rowOff>14350</xdr:rowOff>
    </xdr:to>
    <xdr:sp macro="" textlink="">
      <xdr:nvSpPr>
        <xdr:cNvPr id="624" name="フローチャート: 判断 623"/>
        <xdr:cNvSpPr/>
      </xdr:nvSpPr>
      <xdr:spPr>
        <a:xfrm>
          <a:off x="16268700" y="1328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112069</xdr:rowOff>
    </xdr:from>
    <xdr:to>
      <xdr:col>81</xdr:col>
      <xdr:colOff>50800</xdr:colOff>
      <xdr:row>77</xdr:row>
      <xdr:rowOff>120774</xdr:rowOff>
    </xdr:to>
    <xdr:cxnSp macro="">
      <xdr:nvCxnSpPr>
        <xdr:cNvPr id="625" name="直線コネクタ 624"/>
        <xdr:cNvCxnSpPr/>
      </xdr:nvCxnSpPr>
      <xdr:spPr>
        <a:xfrm flipV="1">
          <a:off x="14592300" y="13313719"/>
          <a:ext cx="889000" cy="8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83582</xdr:rowOff>
    </xdr:from>
    <xdr:to>
      <xdr:col>81</xdr:col>
      <xdr:colOff>101600</xdr:colOff>
      <xdr:row>78</xdr:row>
      <xdr:rowOff>13732</xdr:rowOff>
    </xdr:to>
    <xdr:sp macro="" textlink="">
      <xdr:nvSpPr>
        <xdr:cNvPr id="626" name="フローチャート: 判断 625"/>
        <xdr:cNvSpPr/>
      </xdr:nvSpPr>
      <xdr:spPr>
        <a:xfrm>
          <a:off x="154305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4859</xdr:rowOff>
    </xdr:from>
    <xdr:ext cx="534377" cy="259045"/>
    <xdr:sp macro="" textlink="">
      <xdr:nvSpPr>
        <xdr:cNvPr id="627" name="テキスト ボックス 626"/>
        <xdr:cNvSpPr txBox="1"/>
      </xdr:nvSpPr>
      <xdr:spPr>
        <a:xfrm>
          <a:off x="15214111" y="13377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98341</xdr:rowOff>
    </xdr:from>
    <xdr:to>
      <xdr:col>76</xdr:col>
      <xdr:colOff>114300</xdr:colOff>
      <xdr:row>77</xdr:row>
      <xdr:rowOff>120774</xdr:rowOff>
    </xdr:to>
    <xdr:cxnSp macro="">
      <xdr:nvCxnSpPr>
        <xdr:cNvPr id="628" name="直線コネクタ 627"/>
        <xdr:cNvCxnSpPr/>
      </xdr:nvCxnSpPr>
      <xdr:spPr>
        <a:xfrm>
          <a:off x="13703300" y="13299991"/>
          <a:ext cx="889000" cy="22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83063</xdr:rowOff>
    </xdr:from>
    <xdr:to>
      <xdr:col>76</xdr:col>
      <xdr:colOff>165100</xdr:colOff>
      <xdr:row>78</xdr:row>
      <xdr:rowOff>13213</xdr:rowOff>
    </xdr:to>
    <xdr:sp macro="" textlink="">
      <xdr:nvSpPr>
        <xdr:cNvPr id="629" name="フローチャート: 判断 628"/>
        <xdr:cNvSpPr/>
      </xdr:nvSpPr>
      <xdr:spPr>
        <a:xfrm>
          <a:off x="14541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4340</xdr:rowOff>
    </xdr:from>
    <xdr:ext cx="534377" cy="259045"/>
    <xdr:sp macro="" textlink="">
      <xdr:nvSpPr>
        <xdr:cNvPr id="630" name="テキスト ボックス 629"/>
        <xdr:cNvSpPr txBox="1"/>
      </xdr:nvSpPr>
      <xdr:spPr>
        <a:xfrm>
          <a:off x="14325111" y="1337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89680</xdr:rowOff>
    </xdr:from>
    <xdr:to>
      <xdr:col>71</xdr:col>
      <xdr:colOff>177800</xdr:colOff>
      <xdr:row>77</xdr:row>
      <xdr:rowOff>98341</xdr:rowOff>
    </xdr:to>
    <xdr:cxnSp macro="">
      <xdr:nvCxnSpPr>
        <xdr:cNvPr id="631" name="直線コネクタ 630"/>
        <xdr:cNvCxnSpPr/>
      </xdr:nvCxnSpPr>
      <xdr:spPr>
        <a:xfrm>
          <a:off x="12814300" y="13291330"/>
          <a:ext cx="889000" cy="8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88832</xdr:rowOff>
    </xdr:from>
    <xdr:to>
      <xdr:col>72</xdr:col>
      <xdr:colOff>38100</xdr:colOff>
      <xdr:row>78</xdr:row>
      <xdr:rowOff>18982</xdr:rowOff>
    </xdr:to>
    <xdr:sp macro="" textlink="">
      <xdr:nvSpPr>
        <xdr:cNvPr id="632" name="フローチャート: 判断 631"/>
        <xdr:cNvSpPr/>
      </xdr:nvSpPr>
      <xdr:spPr>
        <a:xfrm>
          <a:off x="13652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10109</xdr:rowOff>
    </xdr:from>
    <xdr:ext cx="534377" cy="259045"/>
    <xdr:sp macro="" textlink="">
      <xdr:nvSpPr>
        <xdr:cNvPr id="633" name="テキスト ボックス 632"/>
        <xdr:cNvSpPr txBox="1"/>
      </xdr:nvSpPr>
      <xdr:spPr>
        <a:xfrm>
          <a:off x="13436111" y="13383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99155</xdr:rowOff>
    </xdr:from>
    <xdr:to>
      <xdr:col>67</xdr:col>
      <xdr:colOff>101600</xdr:colOff>
      <xdr:row>78</xdr:row>
      <xdr:rowOff>29305</xdr:rowOff>
    </xdr:to>
    <xdr:sp macro="" textlink="">
      <xdr:nvSpPr>
        <xdr:cNvPr id="634" name="フローチャート: 判断 633"/>
        <xdr:cNvSpPr/>
      </xdr:nvSpPr>
      <xdr:spPr>
        <a:xfrm>
          <a:off x="12763500" y="133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20432</xdr:rowOff>
    </xdr:from>
    <xdr:ext cx="534377" cy="259045"/>
    <xdr:sp macro="" textlink="">
      <xdr:nvSpPr>
        <xdr:cNvPr id="635" name="テキスト ボックス 634"/>
        <xdr:cNvSpPr txBox="1"/>
      </xdr:nvSpPr>
      <xdr:spPr>
        <a:xfrm>
          <a:off x="12547111" y="13393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54115</xdr:rowOff>
    </xdr:from>
    <xdr:to>
      <xdr:col>85</xdr:col>
      <xdr:colOff>177800</xdr:colOff>
      <xdr:row>77</xdr:row>
      <xdr:rowOff>155715</xdr:rowOff>
    </xdr:to>
    <xdr:sp macro="" textlink="">
      <xdr:nvSpPr>
        <xdr:cNvPr id="641" name="楕円 640"/>
        <xdr:cNvSpPr/>
      </xdr:nvSpPr>
      <xdr:spPr>
        <a:xfrm>
          <a:off x="16268700" y="1325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76992</xdr:rowOff>
    </xdr:from>
    <xdr:ext cx="534377" cy="259045"/>
    <xdr:sp macro="" textlink="">
      <xdr:nvSpPr>
        <xdr:cNvPr id="642" name="公債費該当値テキスト"/>
        <xdr:cNvSpPr txBox="1"/>
      </xdr:nvSpPr>
      <xdr:spPr>
        <a:xfrm>
          <a:off x="16370300" y="13107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61269</xdr:rowOff>
    </xdr:from>
    <xdr:to>
      <xdr:col>81</xdr:col>
      <xdr:colOff>101600</xdr:colOff>
      <xdr:row>77</xdr:row>
      <xdr:rowOff>162869</xdr:rowOff>
    </xdr:to>
    <xdr:sp macro="" textlink="">
      <xdr:nvSpPr>
        <xdr:cNvPr id="643" name="楕円 642"/>
        <xdr:cNvSpPr/>
      </xdr:nvSpPr>
      <xdr:spPr>
        <a:xfrm>
          <a:off x="15430500" y="13262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7946</xdr:rowOff>
    </xdr:from>
    <xdr:ext cx="534377" cy="259045"/>
    <xdr:sp macro="" textlink="">
      <xdr:nvSpPr>
        <xdr:cNvPr id="644" name="テキスト ボックス 643"/>
        <xdr:cNvSpPr txBox="1"/>
      </xdr:nvSpPr>
      <xdr:spPr>
        <a:xfrm>
          <a:off x="15214111" y="13038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69974</xdr:rowOff>
    </xdr:from>
    <xdr:to>
      <xdr:col>76</xdr:col>
      <xdr:colOff>165100</xdr:colOff>
      <xdr:row>78</xdr:row>
      <xdr:rowOff>124</xdr:rowOff>
    </xdr:to>
    <xdr:sp macro="" textlink="">
      <xdr:nvSpPr>
        <xdr:cNvPr id="645" name="楕円 644"/>
        <xdr:cNvSpPr/>
      </xdr:nvSpPr>
      <xdr:spPr>
        <a:xfrm>
          <a:off x="14541500" y="13271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16651</xdr:rowOff>
    </xdr:from>
    <xdr:ext cx="534377" cy="259045"/>
    <xdr:sp macro="" textlink="">
      <xdr:nvSpPr>
        <xdr:cNvPr id="646" name="テキスト ボックス 645"/>
        <xdr:cNvSpPr txBox="1"/>
      </xdr:nvSpPr>
      <xdr:spPr>
        <a:xfrm>
          <a:off x="14325111" y="13046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47541</xdr:rowOff>
    </xdr:from>
    <xdr:to>
      <xdr:col>72</xdr:col>
      <xdr:colOff>38100</xdr:colOff>
      <xdr:row>77</xdr:row>
      <xdr:rowOff>149141</xdr:rowOff>
    </xdr:to>
    <xdr:sp macro="" textlink="">
      <xdr:nvSpPr>
        <xdr:cNvPr id="647" name="楕円 646"/>
        <xdr:cNvSpPr/>
      </xdr:nvSpPr>
      <xdr:spPr>
        <a:xfrm>
          <a:off x="13652500" y="13249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165668</xdr:rowOff>
    </xdr:from>
    <xdr:ext cx="534377" cy="259045"/>
    <xdr:sp macro="" textlink="">
      <xdr:nvSpPr>
        <xdr:cNvPr id="648" name="テキスト ボックス 647"/>
        <xdr:cNvSpPr txBox="1"/>
      </xdr:nvSpPr>
      <xdr:spPr>
        <a:xfrm>
          <a:off x="13436111" y="13024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38880</xdr:rowOff>
    </xdr:from>
    <xdr:to>
      <xdr:col>67</xdr:col>
      <xdr:colOff>101600</xdr:colOff>
      <xdr:row>77</xdr:row>
      <xdr:rowOff>140480</xdr:rowOff>
    </xdr:to>
    <xdr:sp macro="" textlink="">
      <xdr:nvSpPr>
        <xdr:cNvPr id="649" name="楕円 648"/>
        <xdr:cNvSpPr/>
      </xdr:nvSpPr>
      <xdr:spPr>
        <a:xfrm>
          <a:off x="12763500" y="1324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157007</xdr:rowOff>
    </xdr:from>
    <xdr:ext cx="534377" cy="259045"/>
    <xdr:sp macro="" textlink="">
      <xdr:nvSpPr>
        <xdr:cNvPr id="650" name="テキスト ボックス 649"/>
        <xdr:cNvSpPr txBox="1"/>
      </xdr:nvSpPr>
      <xdr:spPr>
        <a:xfrm>
          <a:off x="12547111" y="13015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4" name="テキスト ボックス 663"/>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6" name="テキスト ボックス 66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8" name="テキスト ボックス 667"/>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0" name="テキスト ボックス 66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163291</xdr:rowOff>
    </xdr:from>
    <xdr:to>
      <xdr:col>85</xdr:col>
      <xdr:colOff>126364</xdr:colOff>
      <xdr:row>99</xdr:row>
      <xdr:rowOff>42774</xdr:rowOff>
    </xdr:to>
    <xdr:cxnSp macro="">
      <xdr:nvCxnSpPr>
        <xdr:cNvPr id="674" name="直線コネクタ 673"/>
        <xdr:cNvCxnSpPr/>
      </xdr:nvCxnSpPr>
      <xdr:spPr>
        <a:xfrm flipV="1">
          <a:off x="16317595" y="15593791"/>
          <a:ext cx="1269" cy="1422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46601</xdr:rowOff>
    </xdr:from>
    <xdr:ext cx="378565" cy="259045"/>
    <xdr:sp macro="" textlink="">
      <xdr:nvSpPr>
        <xdr:cNvPr id="675" name="積立金最小値テキスト"/>
        <xdr:cNvSpPr txBox="1"/>
      </xdr:nvSpPr>
      <xdr:spPr>
        <a:xfrm>
          <a:off x="16370300" y="170201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42774</xdr:rowOff>
    </xdr:from>
    <xdr:to>
      <xdr:col>86</xdr:col>
      <xdr:colOff>25400</xdr:colOff>
      <xdr:row>99</xdr:row>
      <xdr:rowOff>42774</xdr:rowOff>
    </xdr:to>
    <xdr:cxnSp macro="">
      <xdr:nvCxnSpPr>
        <xdr:cNvPr id="676" name="直線コネクタ 675"/>
        <xdr:cNvCxnSpPr/>
      </xdr:nvCxnSpPr>
      <xdr:spPr>
        <a:xfrm>
          <a:off x="16230600" y="17016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109968</xdr:rowOff>
    </xdr:from>
    <xdr:ext cx="599010" cy="259045"/>
    <xdr:sp macro="" textlink="">
      <xdr:nvSpPr>
        <xdr:cNvPr id="677" name="積立金最大値テキスト"/>
        <xdr:cNvSpPr txBox="1"/>
      </xdr:nvSpPr>
      <xdr:spPr>
        <a:xfrm>
          <a:off x="16370300" y="15369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163291</xdr:rowOff>
    </xdr:from>
    <xdr:to>
      <xdr:col>86</xdr:col>
      <xdr:colOff>25400</xdr:colOff>
      <xdr:row>90</xdr:row>
      <xdr:rowOff>163291</xdr:rowOff>
    </xdr:to>
    <xdr:cxnSp macro="">
      <xdr:nvCxnSpPr>
        <xdr:cNvPr id="678" name="直線コネクタ 677"/>
        <xdr:cNvCxnSpPr/>
      </xdr:nvCxnSpPr>
      <xdr:spPr>
        <a:xfrm>
          <a:off x="16230600" y="15593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170555</xdr:rowOff>
    </xdr:from>
    <xdr:to>
      <xdr:col>85</xdr:col>
      <xdr:colOff>127000</xdr:colOff>
      <xdr:row>99</xdr:row>
      <xdr:rowOff>6352</xdr:rowOff>
    </xdr:to>
    <xdr:cxnSp macro="">
      <xdr:nvCxnSpPr>
        <xdr:cNvPr id="679" name="直線コネクタ 678"/>
        <xdr:cNvCxnSpPr/>
      </xdr:nvCxnSpPr>
      <xdr:spPr>
        <a:xfrm>
          <a:off x="15481300" y="16972655"/>
          <a:ext cx="838200" cy="7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100739</xdr:rowOff>
    </xdr:from>
    <xdr:ext cx="534377" cy="259045"/>
    <xdr:sp macro="" textlink="">
      <xdr:nvSpPr>
        <xdr:cNvPr id="680" name="積立金平均値テキスト"/>
        <xdr:cNvSpPr txBox="1"/>
      </xdr:nvSpPr>
      <xdr:spPr>
        <a:xfrm>
          <a:off x="16370300" y="167313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77862</xdr:rowOff>
    </xdr:from>
    <xdr:to>
      <xdr:col>85</xdr:col>
      <xdr:colOff>177800</xdr:colOff>
      <xdr:row>99</xdr:row>
      <xdr:rowOff>8012</xdr:rowOff>
    </xdr:to>
    <xdr:sp macro="" textlink="">
      <xdr:nvSpPr>
        <xdr:cNvPr id="681" name="フローチャート: 判断 680"/>
        <xdr:cNvSpPr/>
      </xdr:nvSpPr>
      <xdr:spPr>
        <a:xfrm>
          <a:off x="16268700" y="1687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117897</xdr:rowOff>
    </xdr:from>
    <xdr:to>
      <xdr:col>81</xdr:col>
      <xdr:colOff>50800</xdr:colOff>
      <xdr:row>98</xdr:row>
      <xdr:rowOff>170555</xdr:rowOff>
    </xdr:to>
    <xdr:cxnSp macro="">
      <xdr:nvCxnSpPr>
        <xdr:cNvPr id="682" name="直線コネクタ 681"/>
        <xdr:cNvCxnSpPr/>
      </xdr:nvCxnSpPr>
      <xdr:spPr>
        <a:xfrm>
          <a:off x="14592300" y="16919997"/>
          <a:ext cx="889000" cy="5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79449</xdr:rowOff>
    </xdr:from>
    <xdr:to>
      <xdr:col>81</xdr:col>
      <xdr:colOff>101600</xdr:colOff>
      <xdr:row>99</xdr:row>
      <xdr:rowOff>9599</xdr:rowOff>
    </xdr:to>
    <xdr:sp macro="" textlink="">
      <xdr:nvSpPr>
        <xdr:cNvPr id="683" name="フローチャート: 判断 682"/>
        <xdr:cNvSpPr/>
      </xdr:nvSpPr>
      <xdr:spPr>
        <a:xfrm>
          <a:off x="15430500" y="16881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26126</xdr:rowOff>
    </xdr:from>
    <xdr:ext cx="534377" cy="259045"/>
    <xdr:sp macro="" textlink="">
      <xdr:nvSpPr>
        <xdr:cNvPr id="684" name="テキスト ボックス 683"/>
        <xdr:cNvSpPr txBox="1"/>
      </xdr:nvSpPr>
      <xdr:spPr>
        <a:xfrm>
          <a:off x="15214111" y="1665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85531</xdr:rowOff>
    </xdr:from>
    <xdr:to>
      <xdr:col>76</xdr:col>
      <xdr:colOff>114300</xdr:colOff>
      <xdr:row>98</xdr:row>
      <xdr:rowOff>117897</xdr:rowOff>
    </xdr:to>
    <xdr:cxnSp macro="">
      <xdr:nvCxnSpPr>
        <xdr:cNvPr id="685" name="直線コネクタ 684"/>
        <xdr:cNvCxnSpPr/>
      </xdr:nvCxnSpPr>
      <xdr:spPr>
        <a:xfrm>
          <a:off x="13703300" y="16887631"/>
          <a:ext cx="889000" cy="32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81347</xdr:rowOff>
    </xdr:from>
    <xdr:to>
      <xdr:col>76</xdr:col>
      <xdr:colOff>165100</xdr:colOff>
      <xdr:row>99</xdr:row>
      <xdr:rowOff>11497</xdr:rowOff>
    </xdr:to>
    <xdr:sp macro="" textlink="">
      <xdr:nvSpPr>
        <xdr:cNvPr id="686" name="フローチャート: 判断 685"/>
        <xdr:cNvSpPr/>
      </xdr:nvSpPr>
      <xdr:spPr>
        <a:xfrm>
          <a:off x="14541500" y="168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2624</xdr:rowOff>
    </xdr:from>
    <xdr:ext cx="534377" cy="259045"/>
    <xdr:sp macro="" textlink="">
      <xdr:nvSpPr>
        <xdr:cNvPr id="687" name="テキスト ボックス 686"/>
        <xdr:cNvSpPr txBox="1"/>
      </xdr:nvSpPr>
      <xdr:spPr>
        <a:xfrm>
          <a:off x="14325111" y="16976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85531</xdr:rowOff>
    </xdr:from>
    <xdr:to>
      <xdr:col>71</xdr:col>
      <xdr:colOff>177800</xdr:colOff>
      <xdr:row>98</xdr:row>
      <xdr:rowOff>163237</xdr:rowOff>
    </xdr:to>
    <xdr:cxnSp macro="">
      <xdr:nvCxnSpPr>
        <xdr:cNvPr id="688" name="直線コネクタ 687"/>
        <xdr:cNvCxnSpPr/>
      </xdr:nvCxnSpPr>
      <xdr:spPr>
        <a:xfrm flipV="1">
          <a:off x="12814300" y="16887631"/>
          <a:ext cx="889000" cy="77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72574</xdr:rowOff>
    </xdr:from>
    <xdr:to>
      <xdr:col>72</xdr:col>
      <xdr:colOff>38100</xdr:colOff>
      <xdr:row>99</xdr:row>
      <xdr:rowOff>2724</xdr:rowOff>
    </xdr:to>
    <xdr:sp macro="" textlink="">
      <xdr:nvSpPr>
        <xdr:cNvPr id="689" name="フローチャート: 判断 688"/>
        <xdr:cNvSpPr/>
      </xdr:nvSpPr>
      <xdr:spPr>
        <a:xfrm>
          <a:off x="13652500" y="168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165301</xdr:rowOff>
    </xdr:from>
    <xdr:ext cx="534377" cy="259045"/>
    <xdr:sp macro="" textlink="">
      <xdr:nvSpPr>
        <xdr:cNvPr id="690" name="テキスト ボックス 689"/>
        <xdr:cNvSpPr txBox="1"/>
      </xdr:nvSpPr>
      <xdr:spPr>
        <a:xfrm>
          <a:off x="13436111" y="16967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104654</xdr:rowOff>
    </xdr:from>
    <xdr:to>
      <xdr:col>67</xdr:col>
      <xdr:colOff>101600</xdr:colOff>
      <xdr:row>99</xdr:row>
      <xdr:rowOff>34804</xdr:rowOff>
    </xdr:to>
    <xdr:sp macro="" textlink="">
      <xdr:nvSpPr>
        <xdr:cNvPr id="691" name="フローチャート: 判断 690"/>
        <xdr:cNvSpPr/>
      </xdr:nvSpPr>
      <xdr:spPr>
        <a:xfrm>
          <a:off x="12763500" y="1690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51331</xdr:rowOff>
    </xdr:from>
    <xdr:ext cx="534377" cy="259045"/>
    <xdr:sp macro="" textlink="">
      <xdr:nvSpPr>
        <xdr:cNvPr id="692" name="テキスト ボックス 691"/>
        <xdr:cNvSpPr txBox="1"/>
      </xdr:nvSpPr>
      <xdr:spPr>
        <a:xfrm>
          <a:off x="12547111" y="16681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127002</xdr:rowOff>
    </xdr:from>
    <xdr:to>
      <xdr:col>85</xdr:col>
      <xdr:colOff>177800</xdr:colOff>
      <xdr:row>99</xdr:row>
      <xdr:rowOff>57152</xdr:rowOff>
    </xdr:to>
    <xdr:sp macro="" textlink="">
      <xdr:nvSpPr>
        <xdr:cNvPr id="698" name="楕円 697"/>
        <xdr:cNvSpPr/>
      </xdr:nvSpPr>
      <xdr:spPr>
        <a:xfrm>
          <a:off x="16268700" y="16929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56290</xdr:rowOff>
    </xdr:from>
    <xdr:ext cx="534377" cy="259045"/>
    <xdr:sp macro="" textlink="">
      <xdr:nvSpPr>
        <xdr:cNvPr id="699" name="積立金該当値テキスト"/>
        <xdr:cNvSpPr txBox="1"/>
      </xdr:nvSpPr>
      <xdr:spPr>
        <a:xfrm>
          <a:off x="16370300" y="16858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119755</xdr:rowOff>
    </xdr:from>
    <xdr:to>
      <xdr:col>81</xdr:col>
      <xdr:colOff>101600</xdr:colOff>
      <xdr:row>99</xdr:row>
      <xdr:rowOff>49905</xdr:rowOff>
    </xdr:to>
    <xdr:sp macro="" textlink="">
      <xdr:nvSpPr>
        <xdr:cNvPr id="700" name="楕円 699"/>
        <xdr:cNvSpPr/>
      </xdr:nvSpPr>
      <xdr:spPr>
        <a:xfrm>
          <a:off x="15430500" y="16921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41032</xdr:rowOff>
    </xdr:from>
    <xdr:ext cx="534377" cy="259045"/>
    <xdr:sp macro="" textlink="">
      <xdr:nvSpPr>
        <xdr:cNvPr id="701" name="テキスト ボックス 700"/>
        <xdr:cNvSpPr txBox="1"/>
      </xdr:nvSpPr>
      <xdr:spPr>
        <a:xfrm>
          <a:off x="15214111" y="17014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67097</xdr:rowOff>
    </xdr:from>
    <xdr:to>
      <xdr:col>76</xdr:col>
      <xdr:colOff>165100</xdr:colOff>
      <xdr:row>98</xdr:row>
      <xdr:rowOff>168697</xdr:rowOff>
    </xdr:to>
    <xdr:sp macro="" textlink="">
      <xdr:nvSpPr>
        <xdr:cNvPr id="702" name="楕円 701"/>
        <xdr:cNvSpPr/>
      </xdr:nvSpPr>
      <xdr:spPr>
        <a:xfrm>
          <a:off x="14541500" y="16869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13774</xdr:rowOff>
    </xdr:from>
    <xdr:ext cx="534377" cy="259045"/>
    <xdr:sp macro="" textlink="">
      <xdr:nvSpPr>
        <xdr:cNvPr id="703" name="テキスト ボックス 702"/>
        <xdr:cNvSpPr txBox="1"/>
      </xdr:nvSpPr>
      <xdr:spPr>
        <a:xfrm>
          <a:off x="14325111" y="16644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34731</xdr:rowOff>
    </xdr:from>
    <xdr:to>
      <xdr:col>72</xdr:col>
      <xdr:colOff>38100</xdr:colOff>
      <xdr:row>98</xdr:row>
      <xdr:rowOff>136331</xdr:rowOff>
    </xdr:to>
    <xdr:sp macro="" textlink="">
      <xdr:nvSpPr>
        <xdr:cNvPr id="704" name="楕円 703"/>
        <xdr:cNvSpPr/>
      </xdr:nvSpPr>
      <xdr:spPr>
        <a:xfrm>
          <a:off x="13652500" y="16836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152858</xdr:rowOff>
    </xdr:from>
    <xdr:ext cx="534377" cy="259045"/>
    <xdr:sp macro="" textlink="">
      <xdr:nvSpPr>
        <xdr:cNvPr id="705" name="テキスト ボックス 704"/>
        <xdr:cNvSpPr txBox="1"/>
      </xdr:nvSpPr>
      <xdr:spPr>
        <a:xfrm>
          <a:off x="13436111" y="16612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112437</xdr:rowOff>
    </xdr:from>
    <xdr:to>
      <xdr:col>67</xdr:col>
      <xdr:colOff>101600</xdr:colOff>
      <xdr:row>99</xdr:row>
      <xdr:rowOff>42587</xdr:rowOff>
    </xdr:to>
    <xdr:sp macro="" textlink="">
      <xdr:nvSpPr>
        <xdr:cNvPr id="706" name="楕円 705"/>
        <xdr:cNvSpPr/>
      </xdr:nvSpPr>
      <xdr:spPr>
        <a:xfrm>
          <a:off x="12763500" y="1691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33714</xdr:rowOff>
    </xdr:from>
    <xdr:ext cx="534377" cy="259045"/>
    <xdr:sp macro="" textlink="">
      <xdr:nvSpPr>
        <xdr:cNvPr id="707" name="テキスト ボックス 706"/>
        <xdr:cNvSpPr txBox="1"/>
      </xdr:nvSpPr>
      <xdr:spPr>
        <a:xfrm>
          <a:off x="12547111" y="17007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1" name="テキスト ボックス 720"/>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3" name="テキスト ボックス 722"/>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5" name="テキスト ボックス 724"/>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9" name="テキスト ボックス 728"/>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34</xdr:row>
      <xdr:rowOff>51556</xdr:rowOff>
    </xdr:from>
    <xdr:to>
      <xdr:col>116</xdr:col>
      <xdr:colOff>62864</xdr:colOff>
      <xdr:row>39</xdr:row>
      <xdr:rowOff>44450</xdr:rowOff>
    </xdr:to>
    <xdr:cxnSp macro="">
      <xdr:nvCxnSpPr>
        <xdr:cNvPr id="731" name="直線コネクタ 730"/>
        <xdr:cNvCxnSpPr/>
      </xdr:nvCxnSpPr>
      <xdr:spPr>
        <a:xfrm flipV="1">
          <a:off x="22159595" y="5880856"/>
          <a:ext cx="1269" cy="850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2"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32</xdr:row>
      <xdr:rowOff>169683</xdr:rowOff>
    </xdr:from>
    <xdr:ext cx="534377" cy="259045"/>
    <xdr:sp macro="" textlink="">
      <xdr:nvSpPr>
        <xdr:cNvPr id="734" name="投資及び出資金最大値テキスト"/>
        <xdr:cNvSpPr txBox="1"/>
      </xdr:nvSpPr>
      <xdr:spPr>
        <a:xfrm>
          <a:off x="22212300" y="5656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51556</xdr:rowOff>
    </xdr:from>
    <xdr:to>
      <xdr:col>116</xdr:col>
      <xdr:colOff>152400</xdr:colOff>
      <xdr:row>34</xdr:row>
      <xdr:rowOff>51556</xdr:rowOff>
    </xdr:to>
    <xdr:cxnSp macro="">
      <xdr:nvCxnSpPr>
        <xdr:cNvPr id="735" name="直線コネクタ 734"/>
        <xdr:cNvCxnSpPr/>
      </xdr:nvCxnSpPr>
      <xdr:spPr>
        <a:xfrm>
          <a:off x="22072600" y="5880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31</xdr:row>
      <xdr:rowOff>96190</xdr:rowOff>
    </xdr:from>
    <xdr:to>
      <xdr:col>116</xdr:col>
      <xdr:colOff>63500</xdr:colOff>
      <xdr:row>36</xdr:row>
      <xdr:rowOff>2730</xdr:rowOff>
    </xdr:to>
    <xdr:cxnSp macro="">
      <xdr:nvCxnSpPr>
        <xdr:cNvPr id="736" name="直線コネクタ 735"/>
        <xdr:cNvCxnSpPr/>
      </xdr:nvCxnSpPr>
      <xdr:spPr>
        <a:xfrm>
          <a:off x="21323300" y="5411140"/>
          <a:ext cx="838200" cy="763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65841</xdr:rowOff>
    </xdr:from>
    <xdr:ext cx="469744" cy="259045"/>
    <xdr:sp macro="" textlink="">
      <xdr:nvSpPr>
        <xdr:cNvPr id="737" name="投資及び出資金平均値テキスト"/>
        <xdr:cNvSpPr txBox="1"/>
      </xdr:nvSpPr>
      <xdr:spPr>
        <a:xfrm>
          <a:off x="22212300" y="65809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87414</xdr:rowOff>
    </xdr:from>
    <xdr:to>
      <xdr:col>116</xdr:col>
      <xdr:colOff>114300</xdr:colOff>
      <xdr:row>39</xdr:row>
      <xdr:rowOff>17564</xdr:rowOff>
    </xdr:to>
    <xdr:sp macro="" textlink="">
      <xdr:nvSpPr>
        <xdr:cNvPr id="738" name="フローチャート: 判断 737"/>
        <xdr:cNvSpPr/>
      </xdr:nvSpPr>
      <xdr:spPr>
        <a:xfrm>
          <a:off x="22110700" y="6602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31</xdr:row>
      <xdr:rowOff>96190</xdr:rowOff>
    </xdr:from>
    <xdr:to>
      <xdr:col>111</xdr:col>
      <xdr:colOff>177800</xdr:colOff>
      <xdr:row>38</xdr:row>
      <xdr:rowOff>136537</xdr:rowOff>
    </xdr:to>
    <xdr:cxnSp macro="">
      <xdr:nvCxnSpPr>
        <xdr:cNvPr id="739" name="直線コネクタ 738"/>
        <xdr:cNvCxnSpPr/>
      </xdr:nvCxnSpPr>
      <xdr:spPr>
        <a:xfrm flipV="1">
          <a:off x="20434300" y="5411140"/>
          <a:ext cx="889000" cy="1240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78994</xdr:rowOff>
    </xdr:from>
    <xdr:to>
      <xdr:col>112</xdr:col>
      <xdr:colOff>38100</xdr:colOff>
      <xdr:row>39</xdr:row>
      <xdr:rowOff>9144</xdr:rowOff>
    </xdr:to>
    <xdr:sp macro="" textlink="">
      <xdr:nvSpPr>
        <xdr:cNvPr id="740" name="フローチャート: 判断 739"/>
        <xdr:cNvSpPr/>
      </xdr:nvSpPr>
      <xdr:spPr>
        <a:xfrm>
          <a:off x="21272500" y="6594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271</xdr:rowOff>
    </xdr:from>
    <xdr:ext cx="469744" cy="259045"/>
    <xdr:sp macro="" textlink="">
      <xdr:nvSpPr>
        <xdr:cNvPr id="741" name="テキスト ボックス 740"/>
        <xdr:cNvSpPr txBox="1"/>
      </xdr:nvSpPr>
      <xdr:spPr>
        <a:xfrm>
          <a:off x="21088428" y="6686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136537</xdr:rowOff>
    </xdr:from>
    <xdr:to>
      <xdr:col>107</xdr:col>
      <xdr:colOff>50800</xdr:colOff>
      <xdr:row>38</xdr:row>
      <xdr:rowOff>145758</xdr:rowOff>
    </xdr:to>
    <xdr:cxnSp macro="">
      <xdr:nvCxnSpPr>
        <xdr:cNvPr id="742" name="直線コネクタ 741"/>
        <xdr:cNvCxnSpPr/>
      </xdr:nvCxnSpPr>
      <xdr:spPr>
        <a:xfrm flipV="1">
          <a:off x="19545300" y="6651637"/>
          <a:ext cx="889000" cy="9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91834</xdr:rowOff>
    </xdr:from>
    <xdr:to>
      <xdr:col>107</xdr:col>
      <xdr:colOff>101600</xdr:colOff>
      <xdr:row>39</xdr:row>
      <xdr:rowOff>21984</xdr:rowOff>
    </xdr:to>
    <xdr:sp macro="" textlink="">
      <xdr:nvSpPr>
        <xdr:cNvPr id="743" name="フローチャート: 判断 742"/>
        <xdr:cNvSpPr/>
      </xdr:nvSpPr>
      <xdr:spPr>
        <a:xfrm>
          <a:off x="20383500" y="660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13111</xdr:rowOff>
    </xdr:from>
    <xdr:ext cx="469744" cy="259045"/>
    <xdr:sp macro="" textlink="">
      <xdr:nvSpPr>
        <xdr:cNvPr id="744" name="テキスト ボックス 743"/>
        <xdr:cNvSpPr txBox="1"/>
      </xdr:nvSpPr>
      <xdr:spPr>
        <a:xfrm>
          <a:off x="20199428" y="6699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145758</xdr:rowOff>
    </xdr:from>
    <xdr:to>
      <xdr:col>102</xdr:col>
      <xdr:colOff>114300</xdr:colOff>
      <xdr:row>39</xdr:row>
      <xdr:rowOff>2483</xdr:rowOff>
    </xdr:to>
    <xdr:cxnSp macro="">
      <xdr:nvCxnSpPr>
        <xdr:cNvPr id="745" name="直線コネクタ 744"/>
        <xdr:cNvCxnSpPr/>
      </xdr:nvCxnSpPr>
      <xdr:spPr>
        <a:xfrm flipV="1">
          <a:off x="18656300" y="6660858"/>
          <a:ext cx="889000" cy="28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95968</xdr:rowOff>
    </xdr:from>
    <xdr:to>
      <xdr:col>102</xdr:col>
      <xdr:colOff>165100</xdr:colOff>
      <xdr:row>39</xdr:row>
      <xdr:rowOff>26118</xdr:rowOff>
    </xdr:to>
    <xdr:sp macro="" textlink="">
      <xdr:nvSpPr>
        <xdr:cNvPr id="746" name="フローチャート: 判断 745"/>
        <xdr:cNvSpPr/>
      </xdr:nvSpPr>
      <xdr:spPr>
        <a:xfrm>
          <a:off x="19494500" y="661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17245</xdr:rowOff>
    </xdr:from>
    <xdr:ext cx="469744" cy="259045"/>
    <xdr:sp macro="" textlink="">
      <xdr:nvSpPr>
        <xdr:cNvPr id="747" name="テキスト ボックス 746"/>
        <xdr:cNvSpPr txBox="1"/>
      </xdr:nvSpPr>
      <xdr:spPr>
        <a:xfrm>
          <a:off x="19310428" y="6703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90539</xdr:rowOff>
    </xdr:from>
    <xdr:to>
      <xdr:col>98</xdr:col>
      <xdr:colOff>38100</xdr:colOff>
      <xdr:row>39</xdr:row>
      <xdr:rowOff>20689</xdr:rowOff>
    </xdr:to>
    <xdr:sp macro="" textlink="">
      <xdr:nvSpPr>
        <xdr:cNvPr id="748" name="フローチャート: 判断 747"/>
        <xdr:cNvSpPr/>
      </xdr:nvSpPr>
      <xdr:spPr>
        <a:xfrm>
          <a:off x="18605500" y="6605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37215</xdr:rowOff>
    </xdr:from>
    <xdr:ext cx="469744" cy="259045"/>
    <xdr:sp macro="" textlink="">
      <xdr:nvSpPr>
        <xdr:cNvPr id="749" name="テキスト ボックス 748"/>
        <xdr:cNvSpPr txBox="1"/>
      </xdr:nvSpPr>
      <xdr:spPr>
        <a:xfrm>
          <a:off x="18421428" y="6380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123380</xdr:rowOff>
    </xdr:from>
    <xdr:to>
      <xdr:col>116</xdr:col>
      <xdr:colOff>114300</xdr:colOff>
      <xdr:row>36</xdr:row>
      <xdr:rowOff>53530</xdr:rowOff>
    </xdr:to>
    <xdr:sp macro="" textlink="">
      <xdr:nvSpPr>
        <xdr:cNvPr id="755" name="楕円 754"/>
        <xdr:cNvSpPr/>
      </xdr:nvSpPr>
      <xdr:spPr>
        <a:xfrm>
          <a:off x="22110700" y="6124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146257</xdr:rowOff>
    </xdr:from>
    <xdr:ext cx="534377" cy="259045"/>
    <xdr:sp macro="" textlink="">
      <xdr:nvSpPr>
        <xdr:cNvPr id="756" name="投資及び出資金該当値テキスト"/>
        <xdr:cNvSpPr txBox="1"/>
      </xdr:nvSpPr>
      <xdr:spPr>
        <a:xfrm>
          <a:off x="22212300" y="5975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31</xdr:row>
      <xdr:rowOff>45390</xdr:rowOff>
    </xdr:from>
    <xdr:to>
      <xdr:col>112</xdr:col>
      <xdr:colOff>38100</xdr:colOff>
      <xdr:row>31</xdr:row>
      <xdr:rowOff>146990</xdr:rowOff>
    </xdr:to>
    <xdr:sp macro="" textlink="">
      <xdr:nvSpPr>
        <xdr:cNvPr id="757" name="楕円 756"/>
        <xdr:cNvSpPr/>
      </xdr:nvSpPr>
      <xdr:spPr>
        <a:xfrm>
          <a:off x="21272500" y="536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29</xdr:row>
      <xdr:rowOff>163517</xdr:rowOff>
    </xdr:from>
    <xdr:ext cx="534377" cy="259045"/>
    <xdr:sp macro="" textlink="">
      <xdr:nvSpPr>
        <xdr:cNvPr id="758" name="テキスト ボックス 757"/>
        <xdr:cNvSpPr txBox="1"/>
      </xdr:nvSpPr>
      <xdr:spPr>
        <a:xfrm>
          <a:off x="21056111" y="5135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85737</xdr:rowOff>
    </xdr:from>
    <xdr:to>
      <xdr:col>107</xdr:col>
      <xdr:colOff>101600</xdr:colOff>
      <xdr:row>39</xdr:row>
      <xdr:rowOff>15887</xdr:rowOff>
    </xdr:to>
    <xdr:sp macro="" textlink="">
      <xdr:nvSpPr>
        <xdr:cNvPr id="759" name="楕円 758"/>
        <xdr:cNvSpPr/>
      </xdr:nvSpPr>
      <xdr:spPr>
        <a:xfrm>
          <a:off x="20383500" y="6600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32415</xdr:rowOff>
    </xdr:from>
    <xdr:ext cx="469744" cy="259045"/>
    <xdr:sp macro="" textlink="">
      <xdr:nvSpPr>
        <xdr:cNvPr id="760" name="テキスト ボックス 759"/>
        <xdr:cNvSpPr txBox="1"/>
      </xdr:nvSpPr>
      <xdr:spPr>
        <a:xfrm>
          <a:off x="20199428" y="6376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94958</xdr:rowOff>
    </xdr:from>
    <xdr:to>
      <xdr:col>102</xdr:col>
      <xdr:colOff>165100</xdr:colOff>
      <xdr:row>39</xdr:row>
      <xdr:rowOff>25108</xdr:rowOff>
    </xdr:to>
    <xdr:sp macro="" textlink="">
      <xdr:nvSpPr>
        <xdr:cNvPr id="761" name="楕円 760"/>
        <xdr:cNvSpPr/>
      </xdr:nvSpPr>
      <xdr:spPr>
        <a:xfrm>
          <a:off x="19494500" y="6610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41635</xdr:rowOff>
    </xdr:from>
    <xdr:ext cx="469744" cy="259045"/>
    <xdr:sp macro="" textlink="">
      <xdr:nvSpPr>
        <xdr:cNvPr id="762" name="テキスト ボックス 761"/>
        <xdr:cNvSpPr txBox="1"/>
      </xdr:nvSpPr>
      <xdr:spPr>
        <a:xfrm>
          <a:off x="19310428" y="6385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123133</xdr:rowOff>
    </xdr:from>
    <xdr:to>
      <xdr:col>98</xdr:col>
      <xdr:colOff>38100</xdr:colOff>
      <xdr:row>39</xdr:row>
      <xdr:rowOff>53283</xdr:rowOff>
    </xdr:to>
    <xdr:sp macro="" textlink="">
      <xdr:nvSpPr>
        <xdr:cNvPr id="763" name="楕円 762"/>
        <xdr:cNvSpPr/>
      </xdr:nvSpPr>
      <xdr:spPr>
        <a:xfrm>
          <a:off x="18605500" y="6638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44410</xdr:rowOff>
    </xdr:from>
    <xdr:ext cx="469744" cy="259045"/>
    <xdr:sp macro="" textlink="">
      <xdr:nvSpPr>
        <xdr:cNvPr id="764" name="テキスト ボックス 763"/>
        <xdr:cNvSpPr txBox="1"/>
      </xdr:nvSpPr>
      <xdr:spPr>
        <a:xfrm>
          <a:off x="18421428" y="6730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5" name="直線コネクタ 774"/>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6" name="テキスト ボックス 775"/>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7" name="直線コネクタ 776"/>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8" name="テキスト ボックス 777"/>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168927</xdr:rowOff>
    </xdr:from>
    <xdr:ext cx="595419" cy="259045"/>
    <xdr:sp macro="" textlink="">
      <xdr:nvSpPr>
        <xdr:cNvPr id="780" name="テキスト ボックス 779"/>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1" name="直線コネクタ 780"/>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130827</xdr:rowOff>
    </xdr:from>
    <xdr:ext cx="595419" cy="259045"/>
    <xdr:sp macro="" textlink="">
      <xdr:nvSpPr>
        <xdr:cNvPr id="782" name="テキスト ボックス 781"/>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3" name="直線コネクタ 782"/>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4" name="テキスト ボックス 783"/>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6" name="テキスト ボックス 785"/>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99078</xdr:rowOff>
    </xdr:from>
    <xdr:to>
      <xdr:col>116</xdr:col>
      <xdr:colOff>62864</xdr:colOff>
      <xdr:row>59</xdr:row>
      <xdr:rowOff>44450</xdr:rowOff>
    </xdr:to>
    <xdr:cxnSp macro="">
      <xdr:nvCxnSpPr>
        <xdr:cNvPr id="788" name="直線コネクタ 787"/>
        <xdr:cNvCxnSpPr/>
      </xdr:nvCxnSpPr>
      <xdr:spPr>
        <a:xfrm flipV="1">
          <a:off x="22159595" y="8671578"/>
          <a:ext cx="1269" cy="1488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9"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0" name="直線コネクタ 789"/>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45755</xdr:rowOff>
    </xdr:from>
    <xdr:ext cx="599010" cy="259045"/>
    <xdr:sp macro="" textlink="">
      <xdr:nvSpPr>
        <xdr:cNvPr id="791" name="貸付金最大値テキスト"/>
        <xdr:cNvSpPr txBox="1"/>
      </xdr:nvSpPr>
      <xdr:spPr>
        <a:xfrm>
          <a:off x="22212300" y="8446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99078</xdr:rowOff>
    </xdr:from>
    <xdr:to>
      <xdr:col>116</xdr:col>
      <xdr:colOff>152400</xdr:colOff>
      <xdr:row>50</xdr:row>
      <xdr:rowOff>99078</xdr:rowOff>
    </xdr:to>
    <xdr:cxnSp macro="">
      <xdr:nvCxnSpPr>
        <xdr:cNvPr id="792" name="直線コネクタ 791"/>
        <xdr:cNvCxnSpPr/>
      </xdr:nvCxnSpPr>
      <xdr:spPr>
        <a:xfrm>
          <a:off x="22072600" y="8671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73299</xdr:rowOff>
    </xdr:from>
    <xdr:to>
      <xdr:col>116</xdr:col>
      <xdr:colOff>63500</xdr:colOff>
      <xdr:row>58</xdr:row>
      <xdr:rowOff>79883</xdr:rowOff>
    </xdr:to>
    <xdr:cxnSp macro="">
      <xdr:nvCxnSpPr>
        <xdr:cNvPr id="793" name="直線コネクタ 792"/>
        <xdr:cNvCxnSpPr/>
      </xdr:nvCxnSpPr>
      <xdr:spPr>
        <a:xfrm>
          <a:off x="21323300" y="10017399"/>
          <a:ext cx="838200" cy="6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84731</xdr:rowOff>
    </xdr:from>
    <xdr:ext cx="469744" cy="259045"/>
    <xdr:sp macro="" textlink="">
      <xdr:nvSpPr>
        <xdr:cNvPr id="794" name="貸付金平均値テキスト"/>
        <xdr:cNvSpPr txBox="1"/>
      </xdr:nvSpPr>
      <xdr:spPr>
        <a:xfrm>
          <a:off x="22212300" y="10028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106304</xdr:rowOff>
    </xdr:from>
    <xdr:to>
      <xdr:col>116</xdr:col>
      <xdr:colOff>114300</xdr:colOff>
      <xdr:row>59</xdr:row>
      <xdr:rowOff>36454</xdr:rowOff>
    </xdr:to>
    <xdr:sp macro="" textlink="">
      <xdr:nvSpPr>
        <xdr:cNvPr id="795" name="フローチャート: 判断 794"/>
        <xdr:cNvSpPr/>
      </xdr:nvSpPr>
      <xdr:spPr>
        <a:xfrm>
          <a:off x="22110700" y="1005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70541</xdr:rowOff>
    </xdr:from>
    <xdr:to>
      <xdr:col>111</xdr:col>
      <xdr:colOff>177800</xdr:colOff>
      <xdr:row>58</xdr:row>
      <xdr:rowOff>73299</xdr:rowOff>
    </xdr:to>
    <xdr:cxnSp macro="">
      <xdr:nvCxnSpPr>
        <xdr:cNvPr id="796" name="直線コネクタ 795"/>
        <xdr:cNvCxnSpPr/>
      </xdr:nvCxnSpPr>
      <xdr:spPr>
        <a:xfrm>
          <a:off x="20434300" y="10014641"/>
          <a:ext cx="889000" cy="2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119190</xdr:rowOff>
    </xdr:from>
    <xdr:to>
      <xdr:col>112</xdr:col>
      <xdr:colOff>38100</xdr:colOff>
      <xdr:row>59</xdr:row>
      <xdr:rowOff>49340</xdr:rowOff>
    </xdr:to>
    <xdr:sp macro="" textlink="">
      <xdr:nvSpPr>
        <xdr:cNvPr id="797" name="フローチャート: 判断 796"/>
        <xdr:cNvSpPr/>
      </xdr:nvSpPr>
      <xdr:spPr>
        <a:xfrm>
          <a:off x="21272500" y="1006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40467</xdr:rowOff>
    </xdr:from>
    <xdr:ext cx="469744" cy="259045"/>
    <xdr:sp macro="" textlink="">
      <xdr:nvSpPr>
        <xdr:cNvPr id="798" name="テキスト ボックス 797"/>
        <xdr:cNvSpPr txBox="1"/>
      </xdr:nvSpPr>
      <xdr:spPr>
        <a:xfrm>
          <a:off x="21088428" y="10156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60429</xdr:rowOff>
    </xdr:from>
    <xdr:to>
      <xdr:col>107</xdr:col>
      <xdr:colOff>50800</xdr:colOff>
      <xdr:row>58</xdr:row>
      <xdr:rowOff>70541</xdr:rowOff>
    </xdr:to>
    <xdr:cxnSp macro="">
      <xdr:nvCxnSpPr>
        <xdr:cNvPr id="799" name="直線コネクタ 798"/>
        <xdr:cNvCxnSpPr/>
      </xdr:nvCxnSpPr>
      <xdr:spPr>
        <a:xfrm>
          <a:off x="19545300" y="10004529"/>
          <a:ext cx="889000" cy="10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119997</xdr:rowOff>
    </xdr:from>
    <xdr:to>
      <xdr:col>107</xdr:col>
      <xdr:colOff>101600</xdr:colOff>
      <xdr:row>59</xdr:row>
      <xdr:rowOff>50147</xdr:rowOff>
    </xdr:to>
    <xdr:sp macro="" textlink="">
      <xdr:nvSpPr>
        <xdr:cNvPr id="800" name="フローチャート: 判断 799"/>
        <xdr:cNvSpPr/>
      </xdr:nvSpPr>
      <xdr:spPr>
        <a:xfrm>
          <a:off x="20383500" y="10064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41274</xdr:rowOff>
    </xdr:from>
    <xdr:ext cx="469744" cy="259045"/>
    <xdr:sp macro="" textlink="">
      <xdr:nvSpPr>
        <xdr:cNvPr id="801" name="テキスト ボックス 800"/>
        <xdr:cNvSpPr txBox="1"/>
      </xdr:nvSpPr>
      <xdr:spPr>
        <a:xfrm>
          <a:off x="20199428" y="10156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45624</xdr:rowOff>
    </xdr:from>
    <xdr:to>
      <xdr:col>102</xdr:col>
      <xdr:colOff>114300</xdr:colOff>
      <xdr:row>58</xdr:row>
      <xdr:rowOff>60429</xdr:rowOff>
    </xdr:to>
    <xdr:cxnSp macro="">
      <xdr:nvCxnSpPr>
        <xdr:cNvPr id="802" name="直線コネクタ 801"/>
        <xdr:cNvCxnSpPr/>
      </xdr:nvCxnSpPr>
      <xdr:spPr>
        <a:xfrm>
          <a:off x="18656300" y="9989724"/>
          <a:ext cx="889000" cy="14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122344</xdr:rowOff>
    </xdr:from>
    <xdr:to>
      <xdr:col>102</xdr:col>
      <xdr:colOff>165100</xdr:colOff>
      <xdr:row>59</xdr:row>
      <xdr:rowOff>52494</xdr:rowOff>
    </xdr:to>
    <xdr:sp macro="" textlink="">
      <xdr:nvSpPr>
        <xdr:cNvPr id="803" name="フローチャート: 判断 802"/>
        <xdr:cNvSpPr/>
      </xdr:nvSpPr>
      <xdr:spPr>
        <a:xfrm>
          <a:off x="19494500" y="10066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43621</xdr:rowOff>
    </xdr:from>
    <xdr:ext cx="469744" cy="259045"/>
    <xdr:sp macro="" textlink="">
      <xdr:nvSpPr>
        <xdr:cNvPr id="804" name="テキスト ボックス 803"/>
        <xdr:cNvSpPr txBox="1"/>
      </xdr:nvSpPr>
      <xdr:spPr>
        <a:xfrm>
          <a:off x="19310428" y="10159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117185</xdr:rowOff>
    </xdr:from>
    <xdr:to>
      <xdr:col>98</xdr:col>
      <xdr:colOff>38100</xdr:colOff>
      <xdr:row>59</xdr:row>
      <xdr:rowOff>47335</xdr:rowOff>
    </xdr:to>
    <xdr:sp macro="" textlink="">
      <xdr:nvSpPr>
        <xdr:cNvPr id="805" name="フローチャート: 判断 804"/>
        <xdr:cNvSpPr/>
      </xdr:nvSpPr>
      <xdr:spPr>
        <a:xfrm>
          <a:off x="18605500" y="1006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38462</xdr:rowOff>
    </xdr:from>
    <xdr:ext cx="469744" cy="259045"/>
    <xdr:sp macro="" textlink="">
      <xdr:nvSpPr>
        <xdr:cNvPr id="806" name="テキスト ボックス 805"/>
        <xdr:cNvSpPr txBox="1"/>
      </xdr:nvSpPr>
      <xdr:spPr>
        <a:xfrm>
          <a:off x="18421428" y="10154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29083</xdr:rowOff>
    </xdr:from>
    <xdr:to>
      <xdr:col>116</xdr:col>
      <xdr:colOff>114300</xdr:colOff>
      <xdr:row>58</xdr:row>
      <xdr:rowOff>130683</xdr:rowOff>
    </xdr:to>
    <xdr:sp macro="" textlink="">
      <xdr:nvSpPr>
        <xdr:cNvPr id="812" name="楕円 811"/>
        <xdr:cNvSpPr/>
      </xdr:nvSpPr>
      <xdr:spPr>
        <a:xfrm>
          <a:off x="22110700" y="9973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51960</xdr:rowOff>
    </xdr:from>
    <xdr:ext cx="534377" cy="259045"/>
    <xdr:sp macro="" textlink="">
      <xdr:nvSpPr>
        <xdr:cNvPr id="813" name="貸付金該当値テキスト"/>
        <xdr:cNvSpPr txBox="1"/>
      </xdr:nvSpPr>
      <xdr:spPr>
        <a:xfrm>
          <a:off x="22212300" y="9824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22499</xdr:rowOff>
    </xdr:from>
    <xdr:to>
      <xdr:col>112</xdr:col>
      <xdr:colOff>38100</xdr:colOff>
      <xdr:row>58</xdr:row>
      <xdr:rowOff>124099</xdr:rowOff>
    </xdr:to>
    <xdr:sp macro="" textlink="">
      <xdr:nvSpPr>
        <xdr:cNvPr id="814" name="楕円 813"/>
        <xdr:cNvSpPr/>
      </xdr:nvSpPr>
      <xdr:spPr>
        <a:xfrm>
          <a:off x="21272500" y="9966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140626</xdr:rowOff>
    </xdr:from>
    <xdr:ext cx="534377" cy="259045"/>
    <xdr:sp macro="" textlink="">
      <xdr:nvSpPr>
        <xdr:cNvPr id="815" name="テキスト ボックス 814"/>
        <xdr:cNvSpPr txBox="1"/>
      </xdr:nvSpPr>
      <xdr:spPr>
        <a:xfrm>
          <a:off x="21056111" y="9741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19741</xdr:rowOff>
    </xdr:from>
    <xdr:to>
      <xdr:col>107</xdr:col>
      <xdr:colOff>101600</xdr:colOff>
      <xdr:row>58</xdr:row>
      <xdr:rowOff>121341</xdr:rowOff>
    </xdr:to>
    <xdr:sp macro="" textlink="">
      <xdr:nvSpPr>
        <xdr:cNvPr id="816" name="楕円 815"/>
        <xdr:cNvSpPr/>
      </xdr:nvSpPr>
      <xdr:spPr>
        <a:xfrm>
          <a:off x="20383500" y="9963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137868</xdr:rowOff>
    </xdr:from>
    <xdr:ext cx="534377" cy="259045"/>
    <xdr:sp macro="" textlink="">
      <xdr:nvSpPr>
        <xdr:cNvPr id="817" name="テキスト ボックス 816"/>
        <xdr:cNvSpPr txBox="1"/>
      </xdr:nvSpPr>
      <xdr:spPr>
        <a:xfrm>
          <a:off x="20167111" y="9739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9629</xdr:rowOff>
    </xdr:from>
    <xdr:to>
      <xdr:col>102</xdr:col>
      <xdr:colOff>165100</xdr:colOff>
      <xdr:row>58</xdr:row>
      <xdr:rowOff>111229</xdr:rowOff>
    </xdr:to>
    <xdr:sp macro="" textlink="">
      <xdr:nvSpPr>
        <xdr:cNvPr id="818" name="楕円 817"/>
        <xdr:cNvSpPr/>
      </xdr:nvSpPr>
      <xdr:spPr>
        <a:xfrm>
          <a:off x="19494500" y="9953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127756</xdr:rowOff>
    </xdr:from>
    <xdr:ext cx="534377" cy="259045"/>
    <xdr:sp macro="" textlink="">
      <xdr:nvSpPr>
        <xdr:cNvPr id="819" name="テキスト ボックス 818"/>
        <xdr:cNvSpPr txBox="1"/>
      </xdr:nvSpPr>
      <xdr:spPr>
        <a:xfrm>
          <a:off x="19278111" y="9728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166274</xdr:rowOff>
    </xdr:from>
    <xdr:to>
      <xdr:col>98</xdr:col>
      <xdr:colOff>38100</xdr:colOff>
      <xdr:row>58</xdr:row>
      <xdr:rowOff>96424</xdr:rowOff>
    </xdr:to>
    <xdr:sp macro="" textlink="">
      <xdr:nvSpPr>
        <xdr:cNvPr id="820" name="楕円 819"/>
        <xdr:cNvSpPr/>
      </xdr:nvSpPr>
      <xdr:spPr>
        <a:xfrm>
          <a:off x="18605500" y="9938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112951</xdr:rowOff>
    </xdr:from>
    <xdr:ext cx="534377" cy="259045"/>
    <xdr:sp macro="" textlink="">
      <xdr:nvSpPr>
        <xdr:cNvPr id="821" name="テキスト ボックス 820"/>
        <xdr:cNvSpPr txBox="1"/>
      </xdr:nvSpPr>
      <xdr:spPr>
        <a:xfrm>
          <a:off x="18389111" y="9714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2" name="正方形/長方形 82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3" name="正方形/長方形 82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4" name="正方形/長方形 82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5" name="正方形/長方形 82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6" name="正方形/長方形 82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7" name="正方形/長方形 82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8" name="正方形/長方形 82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9" name="正方形/長方形 82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0" name="テキスト ボックス 82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1" name="直線コネクタ 83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2" name="テキスト ボックス 831"/>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3" name="直線コネクタ 832"/>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4" name="テキスト ボックス 833"/>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5" name="直線コネクタ 834"/>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6" name="テキスト ボックス 835"/>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7" name="直線コネクタ 836"/>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8" name="テキスト ボックス 837"/>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9" name="直線コネクタ 838"/>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0" name="テキスト ボックス 839"/>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1" name="直線コネクタ 840"/>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2" name="テキスト ボックス 841"/>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3" name="直線コネクタ 842"/>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4" name="テキスト ボックス 843"/>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72</xdr:row>
      <xdr:rowOff>63119</xdr:rowOff>
    </xdr:from>
    <xdr:to>
      <xdr:col>116</xdr:col>
      <xdr:colOff>62864</xdr:colOff>
      <xdr:row>78</xdr:row>
      <xdr:rowOff>74009</xdr:rowOff>
    </xdr:to>
    <xdr:cxnSp macro="">
      <xdr:nvCxnSpPr>
        <xdr:cNvPr id="848" name="直線コネクタ 847"/>
        <xdr:cNvCxnSpPr/>
      </xdr:nvCxnSpPr>
      <xdr:spPr>
        <a:xfrm flipV="1">
          <a:off x="22159595" y="12407519"/>
          <a:ext cx="1269" cy="1039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77836</xdr:rowOff>
    </xdr:from>
    <xdr:ext cx="534377" cy="259045"/>
    <xdr:sp macro="" textlink="">
      <xdr:nvSpPr>
        <xdr:cNvPr id="849" name="繰出金最小値テキスト"/>
        <xdr:cNvSpPr txBox="1"/>
      </xdr:nvSpPr>
      <xdr:spPr>
        <a:xfrm>
          <a:off x="22212300" y="13450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74009</xdr:rowOff>
    </xdr:from>
    <xdr:to>
      <xdr:col>116</xdr:col>
      <xdr:colOff>152400</xdr:colOff>
      <xdr:row>78</xdr:row>
      <xdr:rowOff>74009</xdr:rowOff>
    </xdr:to>
    <xdr:cxnSp macro="">
      <xdr:nvCxnSpPr>
        <xdr:cNvPr id="850" name="直線コネクタ 849"/>
        <xdr:cNvCxnSpPr/>
      </xdr:nvCxnSpPr>
      <xdr:spPr>
        <a:xfrm>
          <a:off x="22072600" y="13447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71</xdr:row>
      <xdr:rowOff>9796</xdr:rowOff>
    </xdr:from>
    <xdr:ext cx="534377" cy="259045"/>
    <xdr:sp macro="" textlink="">
      <xdr:nvSpPr>
        <xdr:cNvPr id="851" name="繰出金最大値テキスト"/>
        <xdr:cNvSpPr txBox="1"/>
      </xdr:nvSpPr>
      <xdr:spPr>
        <a:xfrm>
          <a:off x="22212300" y="1218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72</xdr:row>
      <xdr:rowOff>63119</xdr:rowOff>
    </xdr:from>
    <xdr:to>
      <xdr:col>116</xdr:col>
      <xdr:colOff>152400</xdr:colOff>
      <xdr:row>72</xdr:row>
      <xdr:rowOff>63119</xdr:rowOff>
    </xdr:to>
    <xdr:cxnSp macro="">
      <xdr:nvCxnSpPr>
        <xdr:cNvPr id="852" name="直線コネクタ 851"/>
        <xdr:cNvCxnSpPr/>
      </xdr:nvCxnSpPr>
      <xdr:spPr>
        <a:xfrm>
          <a:off x="22072600" y="1240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94568</xdr:rowOff>
    </xdr:from>
    <xdr:to>
      <xdr:col>116</xdr:col>
      <xdr:colOff>63500</xdr:colOff>
      <xdr:row>74</xdr:row>
      <xdr:rowOff>121820</xdr:rowOff>
    </xdr:to>
    <xdr:cxnSp macro="">
      <xdr:nvCxnSpPr>
        <xdr:cNvPr id="853" name="直線コネクタ 852"/>
        <xdr:cNvCxnSpPr/>
      </xdr:nvCxnSpPr>
      <xdr:spPr>
        <a:xfrm flipV="1">
          <a:off x="21323300" y="12781868"/>
          <a:ext cx="838200" cy="27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112541</xdr:rowOff>
    </xdr:from>
    <xdr:ext cx="534377" cy="259045"/>
    <xdr:sp macro="" textlink="">
      <xdr:nvSpPr>
        <xdr:cNvPr id="854" name="繰出金平均値テキスト"/>
        <xdr:cNvSpPr txBox="1"/>
      </xdr:nvSpPr>
      <xdr:spPr>
        <a:xfrm>
          <a:off x="22212300" y="12971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134114</xdr:rowOff>
    </xdr:from>
    <xdr:to>
      <xdr:col>116</xdr:col>
      <xdr:colOff>114300</xdr:colOff>
      <xdr:row>76</xdr:row>
      <xdr:rowOff>64263</xdr:rowOff>
    </xdr:to>
    <xdr:sp macro="" textlink="">
      <xdr:nvSpPr>
        <xdr:cNvPr id="855" name="フローチャート: 判断 854"/>
        <xdr:cNvSpPr/>
      </xdr:nvSpPr>
      <xdr:spPr>
        <a:xfrm>
          <a:off x="22110700" y="1299286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31425</xdr:rowOff>
    </xdr:from>
    <xdr:to>
      <xdr:col>111</xdr:col>
      <xdr:colOff>177800</xdr:colOff>
      <xdr:row>74</xdr:row>
      <xdr:rowOff>121820</xdr:rowOff>
    </xdr:to>
    <xdr:cxnSp macro="">
      <xdr:nvCxnSpPr>
        <xdr:cNvPr id="856" name="直線コネクタ 855"/>
        <xdr:cNvCxnSpPr/>
      </xdr:nvCxnSpPr>
      <xdr:spPr>
        <a:xfrm>
          <a:off x="20434300" y="12204375"/>
          <a:ext cx="889000" cy="604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121655</xdr:rowOff>
    </xdr:from>
    <xdr:to>
      <xdr:col>112</xdr:col>
      <xdr:colOff>38100</xdr:colOff>
      <xdr:row>76</xdr:row>
      <xdr:rowOff>51805</xdr:rowOff>
    </xdr:to>
    <xdr:sp macro="" textlink="">
      <xdr:nvSpPr>
        <xdr:cNvPr id="857" name="フローチャート: 判断 856"/>
        <xdr:cNvSpPr/>
      </xdr:nvSpPr>
      <xdr:spPr>
        <a:xfrm>
          <a:off x="21272500" y="1298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42932</xdr:rowOff>
    </xdr:from>
    <xdr:ext cx="534377" cy="259045"/>
    <xdr:sp macro="" textlink="">
      <xdr:nvSpPr>
        <xdr:cNvPr id="858" name="テキスト ボックス 857"/>
        <xdr:cNvSpPr txBox="1"/>
      </xdr:nvSpPr>
      <xdr:spPr>
        <a:xfrm>
          <a:off x="21056111" y="13073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31425</xdr:rowOff>
    </xdr:from>
    <xdr:to>
      <xdr:col>107</xdr:col>
      <xdr:colOff>50800</xdr:colOff>
      <xdr:row>71</xdr:row>
      <xdr:rowOff>120808</xdr:rowOff>
    </xdr:to>
    <xdr:cxnSp macro="">
      <xdr:nvCxnSpPr>
        <xdr:cNvPr id="859" name="直線コネクタ 858"/>
        <xdr:cNvCxnSpPr/>
      </xdr:nvCxnSpPr>
      <xdr:spPr>
        <a:xfrm flipV="1">
          <a:off x="19545300" y="12204375"/>
          <a:ext cx="889000" cy="89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150377</xdr:rowOff>
    </xdr:from>
    <xdr:to>
      <xdr:col>107</xdr:col>
      <xdr:colOff>101600</xdr:colOff>
      <xdr:row>76</xdr:row>
      <xdr:rowOff>80527</xdr:rowOff>
    </xdr:to>
    <xdr:sp macro="" textlink="">
      <xdr:nvSpPr>
        <xdr:cNvPr id="860" name="フローチャート: 判断 859"/>
        <xdr:cNvSpPr/>
      </xdr:nvSpPr>
      <xdr:spPr>
        <a:xfrm>
          <a:off x="20383500" y="13009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71654</xdr:rowOff>
    </xdr:from>
    <xdr:ext cx="534377" cy="259045"/>
    <xdr:sp macro="" textlink="">
      <xdr:nvSpPr>
        <xdr:cNvPr id="861" name="テキスト ボックス 860"/>
        <xdr:cNvSpPr txBox="1"/>
      </xdr:nvSpPr>
      <xdr:spPr>
        <a:xfrm>
          <a:off x="20167111" y="13101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120808</xdr:rowOff>
    </xdr:from>
    <xdr:to>
      <xdr:col>102</xdr:col>
      <xdr:colOff>114300</xdr:colOff>
      <xdr:row>72</xdr:row>
      <xdr:rowOff>4614</xdr:rowOff>
    </xdr:to>
    <xdr:cxnSp macro="">
      <xdr:nvCxnSpPr>
        <xdr:cNvPr id="862" name="直線コネクタ 861"/>
        <xdr:cNvCxnSpPr/>
      </xdr:nvCxnSpPr>
      <xdr:spPr>
        <a:xfrm flipV="1">
          <a:off x="18656300" y="12293758"/>
          <a:ext cx="889000" cy="55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158965</xdr:rowOff>
    </xdr:from>
    <xdr:to>
      <xdr:col>102</xdr:col>
      <xdr:colOff>165100</xdr:colOff>
      <xdr:row>76</xdr:row>
      <xdr:rowOff>89115</xdr:rowOff>
    </xdr:to>
    <xdr:sp macro="" textlink="">
      <xdr:nvSpPr>
        <xdr:cNvPr id="863" name="フローチャート: 判断 862"/>
        <xdr:cNvSpPr/>
      </xdr:nvSpPr>
      <xdr:spPr>
        <a:xfrm>
          <a:off x="19494500" y="1301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80242</xdr:rowOff>
    </xdr:from>
    <xdr:ext cx="534377" cy="259045"/>
    <xdr:sp macro="" textlink="">
      <xdr:nvSpPr>
        <xdr:cNvPr id="864" name="テキスト ボックス 863"/>
        <xdr:cNvSpPr txBox="1"/>
      </xdr:nvSpPr>
      <xdr:spPr>
        <a:xfrm>
          <a:off x="19278111" y="13110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18817</xdr:rowOff>
    </xdr:from>
    <xdr:to>
      <xdr:col>98</xdr:col>
      <xdr:colOff>38100</xdr:colOff>
      <xdr:row>76</xdr:row>
      <xdr:rowOff>120417</xdr:rowOff>
    </xdr:to>
    <xdr:sp macro="" textlink="">
      <xdr:nvSpPr>
        <xdr:cNvPr id="865" name="フローチャート: 判断 864"/>
        <xdr:cNvSpPr/>
      </xdr:nvSpPr>
      <xdr:spPr>
        <a:xfrm>
          <a:off x="18605500" y="13049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111544</xdr:rowOff>
    </xdr:from>
    <xdr:ext cx="534377" cy="259045"/>
    <xdr:sp macro="" textlink="">
      <xdr:nvSpPr>
        <xdr:cNvPr id="866" name="テキスト ボックス 865"/>
        <xdr:cNvSpPr txBox="1"/>
      </xdr:nvSpPr>
      <xdr:spPr>
        <a:xfrm>
          <a:off x="18389111" y="13141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43768</xdr:rowOff>
    </xdr:from>
    <xdr:to>
      <xdr:col>116</xdr:col>
      <xdr:colOff>114300</xdr:colOff>
      <xdr:row>74</xdr:row>
      <xdr:rowOff>145368</xdr:rowOff>
    </xdr:to>
    <xdr:sp macro="" textlink="">
      <xdr:nvSpPr>
        <xdr:cNvPr id="872" name="楕円 871"/>
        <xdr:cNvSpPr/>
      </xdr:nvSpPr>
      <xdr:spPr>
        <a:xfrm>
          <a:off x="22110700" y="1273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66645</xdr:rowOff>
    </xdr:from>
    <xdr:ext cx="534377" cy="259045"/>
    <xdr:sp macro="" textlink="">
      <xdr:nvSpPr>
        <xdr:cNvPr id="873" name="繰出金該当値テキスト"/>
        <xdr:cNvSpPr txBox="1"/>
      </xdr:nvSpPr>
      <xdr:spPr>
        <a:xfrm>
          <a:off x="22212300" y="12582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71020</xdr:rowOff>
    </xdr:from>
    <xdr:to>
      <xdr:col>112</xdr:col>
      <xdr:colOff>38100</xdr:colOff>
      <xdr:row>75</xdr:row>
      <xdr:rowOff>1170</xdr:rowOff>
    </xdr:to>
    <xdr:sp macro="" textlink="">
      <xdr:nvSpPr>
        <xdr:cNvPr id="874" name="楕円 873"/>
        <xdr:cNvSpPr/>
      </xdr:nvSpPr>
      <xdr:spPr>
        <a:xfrm>
          <a:off x="21272500" y="1275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17697</xdr:rowOff>
    </xdr:from>
    <xdr:ext cx="534377" cy="259045"/>
    <xdr:sp macro="" textlink="">
      <xdr:nvSpPr>
        <xdr:cNvPr id="875" name="テキスト ボックス 874"/>
        <xdr:cNvSpPr txBox="1"/>
      </xdr:nvSpPr>
      <xdr:spPr>
        <a:xfrm>
          <a:off x="21056111" y="12533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70</xdr:row>
      <xdr:rowOff>152075</xdr:rowOff>
    </xdr:from>
    <xdr:to>
      <xdr:col>107</xdr:col>
      <xdr:colOff>101600</xdr:colOff>
      <xdr:row>71</xdr:row>
      <xdr:rowOff>82225</xdr:rowOff>
    </xdr:to>
    <xdr:sp macro="" textlink="">
      <xdr:nvSpPr>
        <xdr:cNvPr id="876" name="楕円 875"/>
        <xdr:cNvSpPr/>
      </xdr:nvSpPr>
      <xdr:spPr>
        <a:xfrm>
          <a:off x="20383500" y="12153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69</xdr:row>
      <xdr:rowOff>98752</xdr:rowOff>
    </xdr:from>
    <xdr:ext cx="599010" cy="259045"/>
    <xdr:sp macro="" textlink="">
      <xdr:nvSpPr>
        <xdr:cNvPr id="877" name="テキスト ボックス 876"/>
        <xdr:cNvSpPr txBox="1"/>
      </xdr:nvSpPr>
      <xdr:spPr>
        <a:xfrm>
          <a:off x="20134795" y="11928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70008</xdr:rowOff>
    </xdr:from>
    <xdr:to>
      <xdr:col>102</xdr:col>
      <xdr:colOff>165100</xdr:colOff>
      <xdr:row>72</xdr:row>
      <xdr:rowOff>158</xdr:rowOff>
    </xdr:to>
    <xdr:sp macro="" textlink="">
      <xdr:nvSpPr>
        <xdr:cNvPr id="878" name="楕円 877"/>
        <xdr:cNvSpPr/>
      </xdr:nvSpPr>
      <xdr:spPr>
        <a:xfrm>
          <a:off x="19494500" y="12242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70</xdr:row>
      <xdr:rowOff>16685</xdr:rowOff>
    </xdr:from>
    <xdr:ext cx="599010" cy="259045"/>
    <xdr:sp macro="" textlink="">
      <xdr:nvSpPr>
        <xdr:cNvPr id="879" name="テキスト ボックス 878"/>
        <xdr:cNvSpPr txBox="1"/>
      </xdr:nvSpPr>
      <xdr:spPr>
        <a:xfrm>
          <a:off x="19245795" y="12018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125264</xdr:rowOff>
    </xdr:from>
    <xdr:to>
      <xdr:col>98</xdr:col>
      <xdr:colOff>38100</xdr:colOff>
      <xdr:row>72</xdr:row>
      <xdr:rowOff>55414</xdr:rowOff>
    </xdr:to>
    <xdr:sp macro="" textlink="">
      <xdr:nvSpPr>
        <xdr:cNvPr id="880" name="楕円 879"/>
        <xdr:cNvSpPr/>
      </xdr:nvSpPr>
      <xdr:spPr>
        <a:xfrm>
          <a:off x="18605500" y="12298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71941</xdr:rowOff>
    </xdr:from>
    <xdr:ext cx="534377" cy="259045"/>
    <xdr:sp macro="" textlink="">
      <xdr:nvSpPr>
        <xdr:cNvPr id="881" name="テキスト ボックス 880"/>
        <xdr:cNvSpPr txBox="1"/>
      </xdr:nvSpPr>
      <xdr:spPr>
        <a:xfrm>
          <a:off x="18389111" y="12073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2" name="直線コネクタ 891"/>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3" name="テキスト ボックス 892"/>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4" name="直線コネクタ 893"/>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5" name="テキスト ボックス 894"/>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97" name="テキスト ボックス 896"/>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8" name="直線コネクタ 897"/>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9" name="テキスト ボックス 898"/>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900" name="直線コネクタ 899"/>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89</xdr:row>
      <xdr:rowOff>92727</xdr:rowOff>
    </xdr:from>
    <xdr:ext cx="467179" cy="259045"/>
    <xdr:sp macro="" textlink="">
      <xdr:nvSpPr>
        <xdr:cNvPr id="901" name="テキスト ボックス 900"/>
        <xdr:cNvSpPr txBox="1"/>
      </xdr:nvSpPr>
      <xdr:spPr>
        <a:xfrm>
          <a:off x="17820821" y="1535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3" name="テキスト ボックス 902"/>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34353</xdr:rowOff>
    </xdr:from>
    <xdr:to>
      <xdr:col>116</xdr:col>
      <xdr:colOff>62864</xdr:colOff>
      <xdr:row>99</xdr:row>
      <xdr:rowOff>44450</xdr:rowOff>
    </xdr:to>
    <xdr:cxnSp macro="">
      <xdr:nvCxnSpPr>
        <xdr:cNvPr id="905" name="直線コネクタ 904"/>
        <xdr:cNvCxnSpPr/>
      </xdr:nvCxnSpPr>
      <xdr:spPr>
        <a:xfrm flipV="1">
          <a:off x="22159595" y="15464853"/>
          <a:ext cx="1269" cy="1553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91267</xdr:rowOff>
    </xdr:from>
    <xdr:ext cx="249299" cy="259045"/>
    <xdr:sp macro="" textlink="">
      <xdr:nvSpPr>
        <xdr:cNvPr id="906" name="前年度繰上充用金最小値テキスト"/>
        <xdr:cNvSpPr txBox="1"/>
      </xdr:nvSpPr>
      <xdr:spPr>
        <a:xfrm>
          <a:off x="22212300" y="17064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7" name="直線コネクタ 906"/>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88</xdr:row>
      <xdr:rowOff>152480</xdr:rowOff>
    </xdr:from>
    <xdr:ext cx="469744" cy="259045"/>
    <xdr:sp macro="" textlink="">
      <xdr:nvSpPr>
        <xdr:cNvPr id="908" name="前年度繰上充用金最大値テキスト"/>
        <xdr:cNvSpPr txBox="1"/>
      </xdr:nvSpPr>
      <xdr:spPr>
        <a:xfrm>
          <a:off x="22212300" y="15240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34353</xdr:rowOff>
    </xdr:from>
    <xdr:to>
      <xdr:col>116</xdr:col>
      <xdr:colOff>152400</xdr:colOff>
      <xdr:row>90</xdr:row>
      <xdr:rowOff>34353</xdr:rowOff>
    </xdr:to>
    <xdr:cxnSp macro="">
      <xdr:nvCxnSpPr>
        <xdr:cNvPr id="909" name="直線コネクタ 908"/>
        <xdr:cNvCxnSpPr/>
      </xdr:nvCxnSpPr>
      <xdr:spPr>
        <a:xfrm>
          <a:off x="22072600" y="1546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10" name="直線コネクタ 909"/>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8717</xdr:rowOff>
    </xdr:from>
    <xdr:ext cx="313932" cy="259045"/>
    <xdr:sp macro="" textlink="">
      <xdr:nvSpPr>
        <xdr:cNvPr id="911" name="前年度繰上充用金平均値テキスト"/>
        <xdr:cNvSpPr txBox="1"/>
      </xdr:nvSpPr>
      <xdr:spPr>
        <a:xfrm>
          <a:off x="22212300" y="16810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157290</xdr:rowOff>
    </xdr:from>
    <xdr:to>
      <xdr:col>116</xdr:col>
      <xdr:colOff>114300</xdr:colOff>
      <xdr:row>99</xdr:row>
      <xdr:rowOff>87440</xdr:rowOff>
    </xdr:to>
    <xdr:sp macro="" textlink="">
      <xdr:nvSpPr>
        <xdr:cNvPr id="912" name="フローチャート: 判断 911"/>
        <xdr:cNvSpPr/>
      </xdr:nvSpPr>
      <xdr:spPr>
        <a:xfrm>
          <a:off x="22110700" y="1695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3" name="直線コネクタ 912"/>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156527</xdr:rowOff>
    </xdr:from>
    <xdr:to>
      <xdr:col>112</xdr:col>
      <xdr:colOff>38100</xdr:colOff>
      <xdr:row>99</xdr:row>
      <xdr:rowOff>86677</xdr:rowOff>
    </xdr:to>
    <xdr:sp macro="" textlink="">
      <xdr:nvSpPr>
        <xdr:cNvPr id="914" name="フローチャート: 判断 913"/>
        <xdr:cNvSpPr/>
      </xdr:nvSpPr>
      <xdr:spPr>
        <a:xfrm>
          <a:off x="21272500" y="16958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103204</xdr:rowOff>
    </xdr:from>
    <xdr:ext cx="313932" cy="259045"/>
    <xdr:sp macro="" textlink="">
      <xdr:nvSpPr>
        <xdr:cNvPr id="915" name="テキスト ボックス 914"/>
        <xdr:cNvSpPr txBox="1"/>
      </xdr:nvSpPr>
      <xdr:spPr>
        <a:xfrm>
          <a:off x="21166333" y="167338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6" name="直線コネクタ 915"/>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156147</xdr:rowOff>
    </xdr:from>
    <xdr:to>
      <xdr:col>107</xdr:col>
      <xdr:colOff>101600</xdr:colOff>
      <xdr:row>99</xdr:row>
      <xdr:rowOff>86297</xdr:rowOff>
    </xdr:to>
    <xdr:sp macro="" textlink="">
      <xdr:nvSpPr>
        <xdr:cNvPr id="917" name="フローチャート: 判断 916"/>
        <xdr:cNvSpPr/>
      </xdr:nvSpPr>
      <xdr:spPr>
        <a:xfrm>
          <a:off x="20383500" y="16958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102824</xdr:rowOff>
    </xdr:from>
    <xdr:ext cx="313932" cy="259045"/>
    <xdr:sp macro="" textlink="">
      <xdr:nvSpPr>
        <xdr:cNvPr id="918" name="テキスト ボックス 917"/>
        <xdr:cNvSpPr txBox="1"/>
      </xdr:nvSpPr>
      <xdr:spPr>
        <a:xfrm>
          <a:off x="20277333" y="167334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9" name="直線コネクタ 918"/>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155575</xdr:rowOff>
    </xdr:from>
    <xdr:to>
      <xdr:col>102</xdr:col>
      <xdr:colOff>165100</xdr:colOff>
      <xdr:row>99</xdr:row>
      <xdr:rowOff>85725</xdr:rowOff>
    </xdr:to>
    <xdr:sp macro="" textlink="">
      <xdr:nvSpPr>
        <xdr:cNvPr id="920" name="フローチャート: 判断 919"/>
        <xdr:cNvSpPr/>
      </xdr:nvSpPr>
      <xdr:spPr>
        <a:xfrm>
          <a:off x="19494500" y="1695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102252</xdr:rowOff>
    </xdr:from>
    <xdr:ext cx="313932" cy="259045"/>
    <xdr:sp macro="" textlink="">
      <xdr:nvSpPr>
        <xdr:cNvPr id="921" name="テキスト ボックス 920"/>
        <xdr:cNvSpPr txBox="1"/>
      </xdr:nvSpPr>
      <xdr:spPr>
        <a:xfrm>
          <a:off x="19388333" y="16732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154812</xdr:rowOff>
    </xdr:from>
    <xdr:to>
      <xdr:col>98</xdr:col>
      <xdr:colOff>38100</xdr:colOff>
      <xdr:row>99</xdr:row>
      <xdr:rowOff>84962</xdr:rowOff>
    </xdr:to>
    <xdr:sp macro="" textlink="">
      <xdr:nvSpPr>
        <xdr:cNvPr id="922" name="フローチャート: 判断 921"/>
        <xdr:cNvSpPr/>
      </xdr:nvSpPr>
      <xdr:spPr>
        <a:xfrm>
          <a:off x="18605500" y="16956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101489</xdr:rowOff>
    </xdr:from>
    <xdr:ext cx="313932" cy="259045"/>
    <xdr:sp macro="" textlink="">
      <xdr:nvSpPr>
        <xdr:cNvPr id="923" name="テキスト ボックス 922"/>
        <xdr:cNvSpPr txBox="1"/>
      </xdr:nvSpPr>
      <xdr:spPr>
        <a:xfrm>
          <a:off x="18499333" y="167321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9" name="楕円 928"/>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135717</xdr:rowOff>
    </xdr:from>
    <xdr:ext cx="249299" cy="259045"/>
    <xdr:sp macro="" textlink="">
      <xdr:nvSpPr>
        <xdr:cNvPr id="930" name="前年度繰上充用金該当値テキスト"/>
        <xdr:cNvSpPr txBox="1"/>
      </xdr:nvSpPr>
      <xdr:spPr>
        <a:xfrm>
          <a:off x="22212300" y="16937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1" name="楕円 930"/>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2" name="テキスト ボックス 931"/>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3" name="楕円 932"/>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4" name="テキスト ボックス 933"/>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5" name="楕円 934"/>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6" name="テキスト ボックス 935"/>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7" name="楕円 936"/>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8" name="テキスト ボックス 937"/>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物件費については、類似団体平均よりも高い水準で推移しており、公共施設の老朽化等に伴う小規模修繕費の増加や燃料単価の高騰による光熱水費の増額によって上昇傾向にある。また、ふるさと納税額の増に伴い、返礼品に係る経費も同様に増額となった事が要因である。</a:t>
          </a:r>
          <a:endParaRPr lang="ja-JP" altLang="ja-JP" sz="1100">
            <a:effectLst/>
          </a:endParaRPr>
        </a:p>
        <a:p>
          <a:r>
            <a:rPr kumimoji="1" lang="ja-JP" altLang="ja-JP" sz="1000">
              <a:solidFill>
                <a:schemeClr val="dk1"/>
              </a:solidFill>
              <a:effectLst/>
              <a:latin typeface="+mn-lt"/>
              <a:ea typeface="+mn-ea"/>
              <a:cs typeface="+mn-cs"/>
            </a:rPr>
            <a:t>・維持補修費については、豪雪地帯により除排雪経費に多額を要していることや施設の老朽化等による修繕費が多額であるため、類似団体平均よりも高い水準となっている。今後も、公共施設等総合管理計画に基づく施設の適正配置を進めつつ、安心・安全な施設の維持管理に努める。</a:t>
          </a:r>
          <a:endParaRPr lang="ja-JP" altLang="ja-JP" sz="1100">
            <a:effectLst/>
          </a:endParaRPr>
        </a:p>
        <a:p>
          <a:r>
            <a:rPr kumimoji="1" lang="ja-JP" altLang="ja-JP" sz="1000">
              <a:solidFill>
                <a:schemeClr val="dk1"/>
              </a:solidFill>
              <a:effectLst/>
              <a:latin typeface="+mn-lt"/>
              <a:ea typeface="+mn-ea"/>
              <a:cs typeface="+mn-cs"/>
            </a:rPr>
            <a:t>・扶助費については、生活保護の受給者数が類似団体に比べ多いことや老人福祉施設を運営していることが要因であり、類似団体平均よりも高い水準となっている。</a:t>
          </a:r>
          <a:endParaRPr lang="ja-JP" altLang="ja-JP" sz="1100">
            <a:effectLst/>
          </a:endParaRPr>
        </a:p>
        <a:p>
          <a:r>
            <a:rPr kumimoji="1" lang="ja-JP" altLang="ja-JP" sz="1000">
              <a:solidFill>
                <a:schemeClr val="dk1"/>
              </a:solidFill>
              <a:effectLst/>
              <a:latin typeface="+mn-lt"/>
              <a:ea typeface="+mn-ea"/>
              <a:cs typeface="+mn-cs"/>
            </a:rPr>
            <a:t>・貸付金については、中小企業や第</a:t>
          </a:r>
          <a:r>
            <a:rPr kumimoji="1" lang="en-US" altLang="ja-JP" sz="1000">
              <a:solidFill>
                <a:schemeClr val="dk1"/>
              </a:solidFill>
              <a:effectLst/>
              <a:latin typeface="+mn-lt"/>
              <a:ea typeface="+mn-ea"/>
              <a:cs typeface="+mn-cs"/>
            </a:rPr>
            <a:t>3</a:t>
          </a:r>
          <a:r>
            <a:rPr kumimoji="1" lang="ja-JP" altLang="ja-JP" sz="1000">
              <a:solidFill>
                <a:schemeClr val="dk1"/>
              </a:solidFill>
              <a:effectLst/>
              <a:latin typeface="+mn-lt"/>
              <a:ea typeface="+mn-ea"/>
              <a:cs typeface="+mn-cs"/>
            </a:rPr>
            <a:t>セクター等への貸し付けにより類似団体より高い水準にある。</a:t>
          </a:r>
          <a:endParaRPr lang="ja-JP" altLang="ja-JP" sz="1100">
            <a:effectLst/>
          </a:endParaRPr>
        </a:p>
        <a:p>
          <a:r>
            <a:rPr kumimoji="1" lang="ja-JP" altLang="ja-JP" sz="1000">
              <a:solidFill>
                <a:schemeClr val="dk1"/>
              </a:solidFill>
              <a:effectLst/>
              <a:latin typeface="+mn-lt"/>
              <a:ea typeface="+mn-ea"/>
              <a:cs typeface="+mn-cs"/>
            </a:rPr>
            <a:t>・繰出金については、令和５年度から下水道事業が企業会計となっており繰出金が大幅に減少しているが、国民健康保険事業に対する繰出金が多額となっており、類似団体平均を大きく上回る水準となっている。　国民健康保険事業については、医療費の動向と準備基金残高の状況を踏まえ、適切な規模の繰出しを行っていく。</a:t>
          </a:r>
          <a:endParaRPr lang="ja-JP" altLang="ja-JP" sz="1100">
            <a:effectLst/>
          </a:endParaRPr>
        </a:p>
        <a:p>
          <a:r>
            <a:rPr kumimoji="1" lang="ja-JP" altLang="ja-JP" sz="1000">
              <a:solidFill>
                <a:schemeClr val="dk1"/>
              </a:solidFill>
              <a:effectLst/>
              <a:latin typeface="+mn-lt"/>
              <a:ea typeface="+mn-ea"/>
              <a:cs typeface="+mn-cs"/>
            </a:rPr>
            <a:t>・投資及び出資金については、令和５年度</a:t>
          </a:r>
          <a:r>
            <a:rPr kumimoji="1" lang="ja-JP" altLang="en-US" sz="1000">
              <a:solidFill>
                <a:schemeClr val="dk1"/>
              </a:solidFill>
              <a:effectLst/>
              <a:latin typeface="+mn-lt"/>
              <a:ea typeface="+mn-ea"/>
              <a:cs typeface="+mn-cs"/>
            </a:rPr>
            <a:t>及び令和６年度</a:t>
          </a:r>
          <a:r>
            <a:rPr kumimoji="1" lang="ja-JP" altLang="ja-JP" sz="1000">
              <a:solidFill>
                <a:schemeClr val="dk1"/>
              </a:solidFill>
              <a:effectLst/>
              <a:latin typeface="+mn-lt"/>
              <a:ea typeface="+mn-ea"/>
              <a:cs typeface="+mn-cs"/>
            </a:rPr>
            <a:t>に病院建設に係る病院事業会計支出金が大幅に増え、類似団体平均を大きく上回る水準となっている。</a:t>
          </a:r>
          <a:endParaRPr lang="ja-JP" altLang="ja-JP" sz="11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北海道美唄市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18,427
18,311
277.69
19,490,140
19,086,104
401,270
8,852,030
14,747,821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74.5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170561</xdr:rowOff>
    </xdr:from>
    <xdr:to>
      <xdr:col>24</xdr:col>
      <xdr:colOff>62865</xdr:colOff>
      <xdr:row>39</xdr:row>
      <xdr:rowOff>131890</xdr:rowOff>
    </xdr:to>
    <xdr:cxnSp macro="">
      <xdr:nvCxnSpPr>
        <xdr:cNvPr id="56" name="直線コネクタ 55"/>
        <xdr:cNvCxnSpPr/>
      </xdr:nvCxnSpPr>
      <xdr:spPr>
        <a:xfrm flipV="1">
          <a:off x="4633595" y="5314061"/>
          <a:ext cx="1270" cy="1504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135717</xdr:rowOff>
    </xdr:from>
    <xdr:ext cx="469744" cy="259045"/>
    <xdr:sp macro="" textlink="">
      <xdr:nvSpPr>
        <xdr:cNvPr id="57" name="議会費最小値テキスト"/>
        <xdr:cNvSpPr txBox="1"/>
      </xdr:nvSpPr>
      <xdr:spPr>
        <a:xfrm>
          <a:off x="4686300" y="682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131890</xdr:rowOff>
    </xdr:from>
    <xdr:to>
      <xdr:col>24</xdr:col>
      <xdr:colOff>152400</xdr:colOff>
      <xdr:row>39</xdr:row>
      <xdr:rowOff>131890</xdr:rowOff>
    </xdr:to>
    <xdr:cxnSp macro="">
      <xdr:nvCxnSpPr>
        <xdr:cNvPr id="58" name="直線コネクタ 57"/>
        <xdr:cNvCxnSpPr/>
      </xdr:nvCxnSpPr>
      <xdr:spPr>
        <a:xfrm>
          <a:off x="4546600" y="6818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117238</xdr:rowOff>
    </xdr:from>
    <xdr:ext cx="534377" cy="259045"/>
    <xdr:sp macro="" textlink="">
      <xdr:nvSpPr>
        <xdr:cNvPr id="59" name="議会費最大値テキスト"/>
        <xdr:cNvSpPr txBox="1"/>
      </xdr:nvSpPr>
      <xdr:spPr>
        <a:xfrm>
          <a:off x="4686300" y="508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170561</xdr:rowOff>
    </xdr:from>
    <xdr:to>
      <xdr:col>24</xdr:col>
      <xdr:colOff>152400</xdr:colOff>
      <xdr:row>30</xdr:row>
      <xdr:rowOff>170561</xdr:rowOff>
    </xdr:to>
    <xdr:cxnSp macro="">
      <xdr:nvCxnSpPr>
        <xdr:cNvPr id="60" name="直線コネクタ 59"/>
        <xdr:cNvCxnSpPr/>
      </xdr:nvCxnSpPr>
      <xdr:spPr>
        <a:xfrm>
          <a:off x="4546600" y="531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57023</xdr:rowOff>
    </xdr:from>
    <xdr:to>
      <xdr:col>24</xdr:col>
      <xdr:colOff>63500</xdr:colOff>
      <xdr:row>35</xdr:row>
      <xdr:rowOff>117411</xdr:rowOff>
    </xdr:to>
    <xdr:cxnSp macro="">
      <xdr:nvCxnSpPr>
        <xdr:cNvPr id="61" name="直線コネクタ 60"/>
        <xdr:cNvCxnSpPr/>
      </xdr:nvCxnSpPr>
      <xdr:spPr>
        <a:xfrm flipV="1">
          <a:off x="3797300" y="6057773"/>
          <a:ext cx="838200" cy="60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51706</xdr:rowOff>
    </xdr:from>
    <xdr:ext cx="469744" cy="259045"/>
    <xdr:sp macro="" textlink="">
      <xdr:nvSpPr>
        <xdr:cNvPr id="62" name="議会費平均値テキスト"/>
        <xdr:cNvSpPr txBox="1"/>
      </xdr:nvSpPr>
      <xdr:spPr>
        <a:xfrm>
          <a:off x="4686300" y="63953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73279</xdr:rowOff>
    </xdr:from>
    <xdr:to>
      <xdr:col>24</xdr:col>
      <xdr:colOff>114300</xdr:colOff>
      <xdr:row>38</xdr:row>
      <xdr:rowOff>3429</xdr:rowOff>
    </xdr:to>
    <xdr:sp macro="" textlink="">
      <xdr:nvSpPr>
        <xdr:cNvPr id="63" name="フローチャート: 判断 62"/>
        <xdr:cNvSpPr/>
      </xdr:nvSpPr>
      <xdr:spPr>
        <a:xfrm>
          <a:off x="4584700" y="6416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117411</xdr:rowOff>
    </xdr:from>
    <xdr:to>
      <xdr:col>19</xdr:col>
      <xdr:colOff>177800</xdr:colOff>
      <xdr:row>35</xdr:row>
      <xdr:rowOff>165036</xdr:rowOff>
    </xdr:to>
    <xdr:cxnSp macro="">
      <xdr:nvCxnSpPr>
        <xdr:cNvPr id="64" name="直線コネクタ 63"/>
        <xdr:cNvCxnSpPr/>
      </xdr:nvCxnSpPr>
      <xdr:spPr>
        <a:xfrm flipV="1">
          <a:off x="2908300" y="6118161"/>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104711</xdr:rowOff>
    </xdr:from>
    <xdr:to>
      <xdr:col>20</xdr:col>
      <xdr:colOff>38100</xdr:colOff>
      <xdr:row>38</xdr:row>
      <xdr:rowOff>34861</xdr:rowOff>
    </xdr:to>
    <xdr:sp macro="" textlink="">
      <xdr:nvSpPr>
        <xdr:cNvPr id="65" name="フローチャート: 判断 64"/>
        <xdr:cNvSpPr/>
      </xdr:nvSpPr>
      <xdr:spPr>
        <a:xfrm>
          <a:off x="3746500" y="644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25988</xdr:rowOff>
    </xdr:from>
    <xdr:ext cx="469744" cy="259045"/>
    <xdr:sp macro="" textlink="">
      <xdr:nvSpPr>
        <xdr:cNvPr id="66" name="テキスト ボックス 65"/>
        <xdr:cNvSpPr txBox="1"/>
      </xdr:nvSpPr>
      <xdr:spPr>
        <a:xfrm>
          <a:off x="3562428" y="6541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165036</xdr:rowOff>
    </xdr:from>
    <xdr:to>
      <xdr:col>15</xdr:col>
      <xdr:colOff>50800</xdr:colOff>
      <xdr:row>36</xdr:row>
      <xdr:rowOff>41211</xdr:rowOff>
    </xdr:to>
    <xdr:cxnSp macro="">
      <xdr:nvCxnSpPr>
        <xdr:cNvPr id="67" name="直線コネクタ 66"/>
        <xdr:cNvCxnSpPr/>
      </xdr:nvCxnSpPr>
      <xdr:spPr>
        <a:xfrm flipV="1">
          <a:off x="2019300" y="6165786"/>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127953</xdr:rowOff>
    </xdr:from>
    <xdr:to>
      <xdr:col>15</xdr:col>
      <xdr:colOff>101600</xdr:colOff>
      <xdr:row>38</xdr:row>
      <xdr:rowOff>58103</xdr:rowOff>
    </xdr:to>
    <xdr:sp macro="" textlink="">
      <xdr:nvSpPr>
        <xdr:cNvPr id="68" name="フローチャート: 判断 67"/>
        <xdr:cNvSpPr/>
      </xdr:nvSpPr>
      <xdr:spPr>
        <a:xfrm>
          <a:off x="2857500" y="647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49230</xdr:rowOff>
    </xdr:from>
    <xdr:ext cx="469744" cy="259045"/>
    <xdr:sp macro="" textlink="">
      <xdr:nvSpPr>
        <xdr:cNvPr id="69" name="テキスト ボックス 68"/>
        <xdr:cNvSpPr txBox="1"/>
      </xdr:nvSpPr>
      <xdr:spPr>
        <a:xfrm>
          <a:off x="2673428" y="6564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41211</xdr:rowOff>
    </xdr:from>
    <xdr:to>
      <xdr:col>10</xdr:col>
      <xdr:colOff>114300</xdr:colOff>
      <xdr:row>36</xdr:row>
      <xdr:rowOff>50355</xdr:rowOff>
    </xdr:to>
    <xdr:cxnSp macro="">
      <xdr:nvCxnSpPr>
        <xdr:cNvPr id="70" name="直線コネクタ 69"/>
        <xdr:cNvCxnSpPr/>
      </xdr:nvCxnSpPr>
      <xdr:spPr>
        <a:xfrm flipV="1">
          <a:off x="1130300" y="6213411"/>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138621</xdr:rowOff>
    </xdr:from>
    <xdr:to>
      <xdr:col>10</xdr:col>
      <xdr:colOff>165100</xdr:colOff>
      <xdr:row>38</xdr:row>
      <xdr:rowOff>68771</xdr:rowOff>
    </xdr:to>
    <xdr:sp macro="" textlink="">
      <xdr:nvSpPr>
        <xdr:cNvPr id="71" name="フローチャート: 判断 70"/>
        <xdr:cNvSpPr/>
      </xdr:nvSpPr>
      <xdr:spPr>
        <a:xfrm>
          <a:off x="1968500" y="6482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59897</xdr:rowOff>
    </xdr:from>
    <xdr:ext cx="469744" cy="259045"/>
    <xdr:sp macro="" textlink="">
      <xdr:nvSpPr>
        <xdr:cNvPr id="72" name="テキスト ボックス 71"/>
        <xdr:cNvSpPr txBox="1"/>
      </xdr:nvSpPr>
      <xdr:spPr>
        <a:xfrm>
          <a:off x="1784428" y="657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163767</xdr:rowOff>
    </xdr:from>
    <xdr:to>
      <xdr:col>6</xdr:col>
      <xdr:colOff>38100</xdr:colOff>
      <xdr:row>38</xdr:row>
      <xdr:rowOff>93917</xdr:rowOff>
    </xdr:to>
    <xdr:sp macro="" textlink="">
      <xdr:nvSpPr>
        <xdr:cNvPr id="73" name="フローチャート: 判断 72"/>
        <xdr:cNvSpPr/>
      </xdr:nvSpPr>
      <xdr:spPr>
        <a:xfrm>
          <a:off x="1079500" y="650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85044</xdr:rowOff>
    </xdr:from>
    <xdr:ext cx="469744" cy="259045"/>
    <xdr:sp macro="" textlink="">
      <xdr:nvSpPr>
        <xdr:cNvPr id="74" name="テキスト ボックス 73"/>
        <xdr:cNvSpPr txBox="1"/>
      </xdr:nvSpPr>
      <xdr:spPr>
        <a:xfrm>
          <a:off x="895428" y="6600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6223</xdr:rowOff>
    </xdr:from>
    <xdr:to>
      <xdr:col>24</xdr:col>
      <xdr:colOff>114300</xdr:colOff>
      <xdr:row>35</xdr:row>
      <xdr:rowOff>107823</xdr:rowOff>
    </xdr:to>
    <xdr:sp macro="" textlink="">
      <xdr:nvSpPr>
        <xdr:cNvPr id="80" name="楕円 79"/>
        <xdr:cNvSpPr/>
      </xdr:nvSpPr>
      <xdr:spPr>
        <a:xfrm>
          <a:off x="4584700" y="6006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29100</xdr:rowOff>
    </xdr:from>
    <xdr:ext cx="469744" cy="259045"/>
    <xdr:sp macro="" textlink="">
      <xdr:nvSpPr>
        <xdr:cNvPr id="81" name="議会費該当値テキスト"/>
        <xdr:cNvSpPr txBox="1"/>
      </xdr:nvSpPr>
      <xdr:spPr>
        <a:xfrm>
          <a:off x="4686300" y="5858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66611</xdr:rowOff>
    </xdr:from>
    <xdr:to>
      <xdr:col>20</xdr:col>
      <xdr:colOff>38100</xdr:colOff>
      <xdr:row>35</xdr:row>
      <xdr:rowOff>168211</xdr:rowOff>
    </xdr:to>
    <xdr:sp macro="" textlink="">
      <xdr:nvSpPr>
        <xdr:cNvPr id="82" name="楕円 81"/>
        <xdr:cNvSpPr/>
      </xdr:nvSpPr>
      <xdr:spPr>
        <a:xfrm>
          <a:off x="3746500" y="606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13288</xdr:rowOff>
    </xdr:from>
    <xdr:ext cx="469744" cy="259045"/>
    <xdr:sp macro="" textlink="">
      <xdr:nvSpPr>
        <xdr:cNvPr id="83" name="テキスト ボックス 82"/>
        <xdr:cNvSpPr txBox="1"/>
      </xdr:nvSpPr>
      <xdr:spPr>
        <a:xfrm>
          <a:off x="3562428" y="5842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114236</xdr:rowOff>
    </xdr:from>
    <xdr:to>
      <xdr:col>15</xdr:col>
      <xdr:colOff>101600</xdr:colOff>
      <xdr:row>36</xdr:row>
      <xdr:rowOff>44386</xdr:rowOff>
    </xdr:to>
    <xdr:sp macro="" textlink="">
      <xdr:nvSpPr>
        <xdr:cNvPr id="84" name="楕円 83"/>
        <xdr:cNvSpPr/>
      </xdr:nvSpPr>
      <xdr:spPr>
        <a:xfrm>
          <a:off x="2857500" y="611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60913</xdr:rowOff>
    </xdr:from>
    <xdr:ext cx="469744" cy="259045"/>
    <xdr:sp macro="" textlink="">
      <xdr:nvSpPr>
        <xdr:cNvPr id="85" name="テキスト ボックス 84"/>
        <xdr:cNvSpPr txBox="1"/>
      </xdr:nvSpPr>
      <xdr:spPr>
        <a:xfrm>
          <a:off x="2673428" y="5890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161861</xdr:rowOff>
    </xdr:from>
    <xdr:to>
      <xdr:col>10</xdr:col>
      <xdr:colOff>165100</xdr:colOff>
      <xdr:row>36</xdr:row>
      <xdr:rowOff>92011</xdr:rowOff>
    </xdr:to>
    <xdr:sp macro="" textlink="">
      <xdr:nvSpPr>
        <xdr:cNvPr id="86" name="楕円 85"/>
        <xdr:cNvSpPr/>
      </xdr:nvSpPr>
      <xdr:spPr>
        <a:xfrm>
          <a:off x="1968500" y="616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108538</xdr:rowOff>
    </xdr:from>
    <xdr:ext cx="469744" cy="259045"/>
    <xdr:sp macro="" textlink="">
      <xdr:nvSpPr>
        <xdr:cNvPr id="87" name="テキスト ボックス 86"/>
        <xdr:cNvSpPr txBox="1"/>
      </xdr:nvSpPr>
      <xdr:spPr>
        <a:xfrm>
          <a:off x="1784428" y="5937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171005</xdr:rowOff>
    </xdr:from>
    <xdr:to>
      <xdr:col>6</xdr:col>
      <xdr:colOff>38100</xdr:colOff>
      <xdr:row>36</xdr:row>
      <xdr:rowOff>101155</xdr:rowOff>
    </xdr:to>
    <xdr:sp macro="" textlink="">
      <xdr:nvSpPr>
        <xdr:cNvPr id="88" name="楕円 87"/>
        <xdr:cNvSpPr/>
      </xdr:nvSpPr>
      <xdr:spPr>
        <a:xfrm>
          <a:off x="1079500" y="6171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117682</xdr:rowOff>
    </xdr:from>
    <xdr:ext cx="469744" cy="259045"/>
    <xdr:sp macro="" textlink="">
      <xdr:nvSpPr>
        <xdr:cNvPr id="89" name="テキスト ボックス 88"/>
        <xdr:cNvSpPr txBox="1"/>
      </xdr:nvSpPr>
      <xdr:spPr>
        <a:xfrm>
          <a:off x="895428" y="5946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67564</xdr:rowOff>
    </xdr:from>
    <xdr:to>
      <xdr:col>24</xdr:col>
      <xdr:colOff>62865</xdr:colOff>
      <xdr:row>58</xdr:row>
      <xdr:rowOff>156214</xdr:rowOff>
    </xdr:to>
    <xdr:cxnSp macro="">
      <xdr:nvCxnSpPr>
        <xdr:cNvPr id="113" name="直線コネクタ 112"/>
        <xdr:cNvCxnSpPr/>
      </xdr:nvCxnSpPr>
      <xdr:spPr>
        <a:xfrm flipV="1">
          <a:off x="4633595" y="8640064"/>
          <a:ext cx="1270" cy="1460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160041</xdr:rowOff>
    </xdr:from>
    <xdr:ext cx="534377" cy="259045"/>
    <xdr:sp macro="" textlink="">
      <xdr:nvSpPr>
        <xdr:cNvPr id="114" name="総務費最小値テキスト"/>
        <xdr:cNvSpPr txBox="1"/>
      </xdr:nvSpPr>
      <xdr:spPr>
        <a:xfrm>
          <a:off x="4686300" y="10104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156214</xdr:rowOff>
    </xdr:from>
    <xdr:to>
      <xdr:col>24</xdr:col>
      <xdr:colOff>152400</xdr:colOff>
      <xdr:row>58</xdr:row>
      <xdr:rowOff>156214</xdr:rowOff>
    </xdr:to>
    <xdr:cxnSp macro="">
      <xdr:nvCxnSpPr>
        <xdr:cNvPr id="115" name="直線コネクタ 114"/>
        <xdr:cNvCxnSpPr/>
      </xdr:nvCxnSpPr>
      <xdr:spPr>
        <a:xfrm>
          <a:off x="4546600" y="10100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14241</xdr:rowOff>
    </xdr:from>
    <xdr:ext cx="690189" cy="259045"/>
    <xdr:sp macro="" textlink="">
      <xdr:nvSpPr>
        <xdr:cNvPr id="116" name="総務費最大値テキスト"/>
        <xdr:cNvSpPr txBox="1"/>
      </xdr:nvSpPr>
      <xdr:spPr>
        <a:xfrm>
          <a:off x="4686300" y="84152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1,196,800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67564</xdr:rowOff>
    </xdr:from>
    <xdr:to>
      <xdr:col>24</xdr:col>
      <xdr:colOff>152400</xdr:colOff>
      <xdr:row>50</xdr:row>
      <xdr:rowOff>67564</xdr:rowOff>
    </xdr:to>
    <xdr:cxnSp macro="">
      <xdr:nvCxnSpPr>
        <xdr:cNvPr id="117" name="直線コネクタ 116"/>
        <xdr:cNvCxnSpPr/>
      </xdr:nvCxnSpPr>
      <xdr:spPr>
        <a:xfrm>
          <a:off x="4546600" y="864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81604</xdr:rowOff>
    </xdr:from>
    <xdr:to>
      <xdr:col>24</xdr:col>
      <xdr:colOff>63500</xdr:colOff>
      <xdr:row>58</xdr:row>
      <xdr:rowOff>100712</xdr:rowOff>
    </xdr:to>
    <xdr:cxnSp macro="">
      <xdr:nvCxnSpPr>
        <xdr:cNvPr id="118" name="直線コネクタ 117"/>
        <xdr:cNvCxnSpPr/>
      </xdr:nvCxnSpPr>
      <xdr:spPr>
        <a:xfrm>
          <a:off x="3797300" y="10025704"/>
          <a:ext cx="838200" cy="19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9871</xdr:rowOff>
    </xdr:from>
    <xdr:ext cx="599010" cy="259045"/>
    <xdr:sp macro="" textlink="">
      <xdr:nvSpPr>
        <xdr:cNvPr id="119" name="総務費平均値テキスト"/>
        <xdr:cNvSpPr txBox="1"/>
      </xdr:nvSpPr>
      <xdr:spPr>
        <a:xfrm>
          <a:off x="4686300" y="97825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158444</xdr:rowOff>
    </xdr:from>
    <xdr:to>
      <xdr:col>24</xdr:col>
      <xdr:colOff>114300</xdr:colOff>
      <xdr:row>58</xdr:row>
      <xdr:rowOff>88594</xdr:rowOff>
    </xdr:to>
    <xdr:sp macro="" textlink="">
      <xdr:nvSpPr>
        <xdr:cNvPr id="120" name="フローチャート: 判断 119"/>
        <xdr:cNvSpPr/>
      </xdr:nvSpPr>
      <xdr:spPr>
        <a:xfrm>
          <a:off x="4584700" y="993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81604</xdr:rowOff>
    </xdr:from>
    <xdr:to>
      <xdr:col>19</xdr:col>
      <xdr:colOff>177800</xdr:colOff>
      <xdr:row>58</xdr:row>
      <xdr:rowOff>97009</xdr:rowOff>
    </xdr:to>
    <xdr:cxnSp macro="">
      <xdr:nvCxnSpPr>
        <xdr:cNvPr id="121" name="直線コネクタ 120"/>
        <xdr:cNvCxnSpPr/>
      </xdr:nvCxnSpPr>
      <xdr:spPr>
        <a:xfrm flipV="1">
          <a:off x="2908300" y="10025704"/>
          <a:ext cx="889000" cy="15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165064</xdr:rowOff>
    </xdr:from>
    <xdr:to>
      <xdr:col>20</xdr:col>
      <xdr:colOff>38100</xdr:colOff>
      <xdr:row>58</xdr:row>
      <xdr:rowOff>95214</xdr:rowOff>
    </xdr:to>
    <xdr:sp macro="" textlink="">
      <xdr:nvSpPr>
        <xdr:cNvPr id="122" name="フローチャート: 判断 121"/>
        <xdr:cNvSpPr/>
      </xdr:nvSpPr>
      <xdr:spPr>
        <a:xfrm>
          <a:off x="37465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111741</xdr:rowOff>
    </xdr:from>
    <xdr:ext cx="599010" cy="259045"/>
    <xdr:sp macro="" textlink="">
      <xdr:nvSpPr>
        <xdr:cNvPr id="123" name="テキスト ボックス 122"/>
        <xdr:cNvSpPr txBox="1"/>
      </xdr:nvSpPr>
      <xdr:spPr>
        <a:xfrm>
          <a:off x="3497795" y="9712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84171</xdr:rowOff>
    </xdr:from>
    <xdr:to>
      <xdr:col>15</xdr:col>
      <xdr:colOff>50800</xdr:colOff>
      <xdr:row>58</xdr:row>
      <xdr:rowOff>97009</xdr:rowOff>
    </xdr:to>
    <xdr:cxnSp macro="">
      <xdr:nvCxnSpPr>
        <xdr:cNvPr id="124" name="直線コネクタ 123"/>
        <xdr:cNvCxnSpPr/>
      </xdr:nvCxnSpPr>
      <xdr:spPr>
        <a:xfrm>
          <a:off x="2019300" y="10028271"/>
          <a:ext cx="889000" cy="12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169532</xdr:rowOff>
    </xdr:from>
    <xdr:to>
      <xdr:col>15</xdr:col>
      <xdr:colOff>101600</xdr:colOff>
      <xdr:row>58</xdr:row>
      <xdr:rowOff>99682</xdr:rowOff>
    </xdr:to>
    <xdr:sp macro="" textlink="">
      <xdr:nvSpPr>
        <xdr:cNvPr id="125" name="フローチャート: 判断 124"/>
        <xdr:cNvSpPr/>
      </xdr:nvSpPr>
      <xdr:spPr>
        <a:xfrm>
          <a:off x="2857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116209</xdr:rowOff>
    </xdr:from>
    <xdr:ext cx="599010" cy="259045"/>
    <xdr:sp macro="" textlink="">
      <xdr:nvSpPr>
        <xdr:cNvPr id="126" name="テキスト ボックス 125"/>
        <xdr:cNvSpPr txBox="1"/>
      </xdr:nvSpPr>
      <xdr:spPr>
        <a:xfrm>
          <a:off x="2608795" y="97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153279</xdr:rowOff>
    </xdr:from>
    <xdr:to>
      <xdr:col>10</xdr:col>
      <xdr:colOff>114300</xdr:colOff>
      <xdr:row>58</xdr:row>
      <xdr:rowOff>84171</xdr:rowOff>
    </xdr:to>
    <xdr:cxnSp macro="">
      <xdr:nvCxnSpPr>
        <xdr:cNvPr id="127" name="直線コネクタ 126"/>
        <xdr:cNvCxnSpPr/>
      </xdr:nvCxnSpPr>
      <xdr:spPr>
        <a:xfrm>
          <a:off x="1130300" y="9925929"/>
          <a:ext cx="889000" cy="102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166026</xdr:rowOff>
    </xdr:from>
    <xdr:to>
      <xdr:col>10</xdr:col>
      <xdr:colOff>165100</xdr:colOff>
      <xdr:row>58</xdr:row>
      <xdr:rowOff>96176</xdr:rowOff>
    </xdr:to>
    <xdr:sp macro="" textlink="">
      <xdr:nvSpPr>
        <xdr:cNvPr id="128" name="フローチャート: 判断 127"/>
        <xdr:cNvSpPr/>
      </xdr:nvSpPr>
      <xdr:spPr>
        <a:xfrm>
          <a:off x="1968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112703</xdr:rowOff>
    </xdr:from>
    <xdr:ext cx="599010" cy="259045"/>
    <xdr:sp macro="" textlink="">
      <xdr:nvSpPr>
        <xdr:cNvPr id="129" name="テキスト ボックス 128"/>
        <xdr:cNvSpPr txBox="1"/>
      </xdr:nvSpPr>
      <xdr:spPr>
        <a:xfrm>
          <a:off x="1719795" y="9713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68942</xdr:rowOff>
    </xdr:from>
    <xdr:to>
      <xdr:col>6</xdr:col>
      <xdr:colOff>38100</xdr:colOff>
      <xdr:row>57</xdr:row>
      <xdr:rowOff>170542</xdr:rowOff>
    </xdr:to>
    <xdr:sp macro="" textlink="">
      <xdr:nvSpPr>
        <xdr:cNvPr id="130" name="フローチャート: 判断 129"/>
        <xdr:cNvSpPr/>
      </xdr:nvSpPr>
      <xdr:spPr>
        <a:xfrm>
          <a:off x="1079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15619</xdr:rowOff>
    </xdr:from>
    <xdr:ext cx="599010" cy="259045"/>
    <xdr:sp macro="" textlink="">
      <xdr:nvSpPr>
        <xdr:cNvPr id="131" name="テキスト ボックス 130"/>
        <xdr:cNvSpPr txBox="1"/>
      </xdr:nvSpPr>
      <xdr:spPr>
        <a:xfrm>
          <a:off x="830795" y="9616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49912</xdr:rowOff>
    </xdr:from>
    <xdr:to>
      <xdr:col>24</xdr:col>
      <xdr:colOff>114300</xdr:colOff>
      <xdr:row>58</xdr:row>
      <xdr:rowOff>151512</xdr:rowOff>
    </xdr:to>
    <xdr:sp macro="" textlink="">
      <xdr:nvSpPr>
        <xdr:cNvPr id="137" name="楕円 136"/>
        <xdr:cNvSpPr/>
      </xdr:nvSpPr>
      <xdr:spPr>
        <a:xfrm>
          <a:off x="4584700" y="9994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136871</xdr:rowOff>
    </xdr:from>
    <xdr:ext cx="534377" cy="259045"/>
    <xdr:sp macro="" textlink="">
      <xdr:nvSpPr>
        <xdr:cNvPr id="138" name="総務費該当値テキスト"/>
        <xdr:cNvSpPr txBox="1"/>
      </xdr:nvSpPr>
      <xdr:spPr>
        <a:xfrm>
          <a:off x="4686300" y="9909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30804</xdr:rowOff>
    </xdr:from>
    <xdr:to>
      <xdr:col>20</xdr:col>
      <xdr:colOff>38100</xdr:colOff>
      <xdr:row>58</xdr:row>
      <xdr:rowOff>132404</xdr:rowOff>
    </xdr:to>
    <xdr:sp macro="" textlink="">
      <xdr:nvSpPr>
        <xdr:cNvPr id="139" name="楕円 138"/>
        <xdr:cNvSpPr/>
      </xdr:nvSpPr>
      <xdr:spPr>
        <a:xfrm>
          <a:off x="3746500" y="9974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123531</xdr:rowOff>
    </xdr:from>
    <xdr:ext cx="599010" cy="259045"/>
    <xdr:sp macro="" textlink="">
      <xdr:nvSpPr>
        <xdr:cNvPr id="140" name="テキスト ボックス 139"/>
        <xdr:cNvSpPr txBox="1"/>
      </xdr:nvSpPr>
      <xdr:spPr>
        <a:xfrm>
          <a:off x="3497795" y="10067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46209</xdr:rowOff>
    </xdr:from>
    <xdr:to>
      <xdr:col>15</xdr:col>
      <xdr:colOff>101600</xdr:colOff>
      <xdr:row>58</xdr:row>
      <xdr:rowOff>147809</xdr:rowOff>
    </xdr:to>
    <xdr:sp macro="" textlink="">
      <xdr:nvSpPr>
        <xdr:cNvPr id="141" name="楕円 140"/>
        <xdr:cNvSpPr/>
      </xdr:nvSpPr>
      <xdr:spPr>
        <a:xfrm>
          <a:off x="2857500" y="9990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138936</xdr:rowOff>
    </xdr:from>
    <xdr:ext cx="534377" cy="259045"/>
    <xdr:sp macro="" textlink="">
      <xdr:nvSpPr>
        <xdr:cNvPr id="142" name="テキスト ボックス 141"/>
        <xdr:cNvSpPr txBox="1"/>
      </xdr:nvSpPr>
      <xdr:spPr>
        <a:xfrm>
          <a:off x="2641111" y="10083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33371</xdr:rowOff>
    </xdr:from>
    <xdr:to>
      <xdr:col>10</xdr:col>
      <xdr:colOff>165100</xdr:colOff>
      <xdr:row>58</xdr:row>
      <xdr:rowOff>134971</xdr:rowOff>
    </xdr:to>
    <xdr:sp macro="" textlink="">
      <xdr:nvSpPr>
        <xdr:cNvPr id="143" name="楕円 142"/>
        <xdr:cNvSpPr/>
      </xdr:nvSpPr>
      <xdr:spPr>
        <a:xfrm>
          <a:off x="1968500" y="9977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126098</xdr:rowOff>
    </xdr:from>
    <xdr:ext cx="599010" cy="259045"/>
    <xdr:sp macro="" textlink="">
      <xdr:nvSpPr>
        <xdr:cNvPr id="144" name="テキスト ボックス 143"/>
        <xdr:cNvSpPr txBox="1"/>
      </xdr:nvSpPr>
      <xdr:spPr>
        <a:xfrm>
          <a:off x="1719795" y="10070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102479</xdr:rowOff>
    </xdr:from>
    <xdr:to>
      <xdr:col>6</xdr:col>
      <xdr:colOff>38100</xdr:colOff>
      <xdr:row>58</xdr:row>
      <xdr:rowOff>32629</xdr:rowOff>
    </xdr:to>
    <xdr:sp macro="" textlink="">
      <xdr:nvSpPr>
        <xdr:cNvPr id="145" name="楕円 144"/>
        <xdr:cNvSpPr/>
      </xdr:nvSpPr>
      <xdr:spPr>
        <a:xfrm>
          <a:off x="1079500" y="9875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23756</xdr:rowOff>
    </xdr:from>
    <xdr:ext cx="599010" cy="259045"/>
    <xdr:sp macro="" textlink="">
      <xdr:nvSpPr>
        <xdr:cNvPr id="146" name="テキスト ボックス 145"/>
        <xdr:cNvSpPr txBox="1"/>
      </xdr:nvSpPr>
      <xdr:spPr>
        <a:xfrm>
          <a:off x="830795" y="9967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258,203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18304</xdr:rowOff>
    </xdr:from>
    <xdr:to>
      <xdr:col>24</xdr:col>
      <xdr:colOff>62865</xdr:colOff>
      <xdr:row>78</xdr:row>
      <xdr:rowOff>54899</xdr:rowOff>
    </xdr:to>
    <xdr:cxnSp macro="">
      <xdr:nvCxnSpPr>
        <xdr:cNvPr id="173" name="直線コネクタ 172"/>
        <xdr:cNvCxnSpPr/>
      </xdr:nvCxnSpPr>
      <xdr:spPr>
        <a:xfrm flipV="1">
          <a:off x="4633595" y="12191254"/>
          <a:ext cx="1270" cy="1236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58726</xdr:rowOff>
    </xdr:from>
    <xdr:ext cx="599010" cy="259045"/>
    <xdr:sp macro="" textlink="">
      <xdr:nvSpPr>
        <xdr:cNvPr id="174" name="民生費最小値テキスト"/>
        <xdr:cNvSpPr txBox="1"/>
      </xdr:nvSpPr>
      <xdr:spPr>
        <a:xfrm>
          <a:off x="4686300" y="13431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54899</xdr:rowOff>
    </xdr:from>
    <xdr:to>
      <xdr:col>24</xdr:col>
      <xdr:colOff>152400</xdr:colOff>
      <xdr:row>78</xdr:row>
      <xdr:rowOff>54899</xdr:rowOff>
    </xdr:to>
    <xdr:cxnSp macro="">
      <xdr:nvCxnSpPr>
        <xdr:cNvPr id="175" name="直線コネクタ 174"/>
        <xdr:cNvCxnSpPr/>
      </xdr:nvCxnSpPr>
      <xdr:spPr>
        <a:xfrm>
          <a:off x="4546600" y="13427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136431</xdr:rowOff>
    </xdr:from>
    <xdr:ext cx="599010" cy="259045"/>
    <xdr:sp macro="" textlink="">
      <xdr:nvSpPr>
        <xdr:cNvPr id="176" name="民生費最大値テキスト"/>
        <xdr:cNvSpPr txBox="1"/>
      </xdr:nvSpPr>
      <xdr:spPr>
        <a:xfrm>
          <a:off x="4686300" y="11966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544,673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18304</xdr:rowOff>
    </xdr:from>
    <xdr:to>
      <xdr:col>24</xdr:col>
      <xdr:colOff>152400</xdr:colOff>
      <xdr:row>71</xdr:row>
      <xdr:rowOff>18304</xdr:rowOff>
    </xdr:to>
    <xdr:cxnSp macro="">
      <xdr:nvCxnSpPr>
        <xdr:cNvPr id="177" name="直線コネクタ 176"/>
        <xdr:cNvCxnSpPr/>
      </xdr:nvCxnSpPr>
      <xdr:spPr>
        <a:xfrm>
          <a:off x="4546600" y="12191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52936</xdr:rowOff>
    </xdr:from>
    <xdr:to>
      <xdr:col>24</xdr:col>
      <xdr:colOff>63500</xdr:colOff>
      <xdr:row>76</xdr:row>
      <xdr:rowOff>70856</xdr:rowOff>
    </xdr:to>
    <xdr:cxnSp macro="">
      <xdr:nvCxnSpPr>
        <xdr:cNvPr id="178" name="直線コネクタ 177"/>
        <xdr:cNvCxnSpPr/>
      </xdr:nvCxnSpPr>
      <xdr:spPr>
        <a:xfrm flipV="1">
          <a:off x="3797300" y="13083136"/>
          <a:ext cx="838200" cy="17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117874</xdr:rowOff>
    </xdr:from>
    <xdr:ext cx="599010" cy="259045"/>
    <xdr:sp macro="" textlink="">
      <xdr:nvSpPr>
        <xdr:cNvPr id="179" name="民生費平均値テキスト"/>
        <xdr:cNvSpPr txBox="1"/>
      </xdr:nvSpPr>
      <xdr:spPr>
        <a:xfrm>
          <a:off x="4686300" y="13148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139447</xdr:rowOff>
    </xdr:from>
    <xdr:to>
      <xdr:col>24</xdr:col>
      <xdr:colOff>114300</xdr:colOff>
      <xdr:row>77</xdr:row>
      <xdr:rowOff>69597</xdr:rowOff>
    </xdr:to>
    <xdr:sp macro="" textlink="">
      <xdr:nvSpPr>
        <xdr:cNvPr id="180" name="フローチャート: 判断 179"/>
        <xdr:cNvSpPr/>
      </xdr:nvSpPr>
      <xdr:spPr>
        <a:xfrm>
          <a:off x="4584700" y="1316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70856</xdr:rowOff>
    </xdr:from>
    <xdr:to>
      <xdr:col>19</xdr:col>
      <xdr:colOff>177800</xdr:colOff>
      <xdr:row>76</xdr:row>
      <xdr:rowOff>114384</xdr:rowOff>
    </xdr:to>
    <xdr:cxnSp macro="">
      <xdr:nvCxnSpPr>
        <xdr:cNvPr id="181" name="直線コネクタ 180"/>
        <xdr:cNvCxnSpPr/>
      </xdr:nvCxnSpPr>
      <xdr:spPr>
        <a:xfrm flipV="1">
          <a:off x="2908300" y="13101056"/>
          <a:ext cx="889000" cy="4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169994</xdr:rowOff>
    </xdr:from>
    <xdr:to>
      <xdr:col>20</xdr:col>
      <xdr:colOff>38100</xdr:colOff>
      <xdr:row>77</xdr:row>
      <xdr:rowOff>100144</xdr:rowOff>
    </xdr:to>
    <xdr:sp macro="" textlink="">
      <xdr:nvSpPr>
        <xdr:cNvPr id="182" name="フローチャート: 判断 181"/>
        <xdr:cNvSpPr/>
      </xdr:nvSpPr>
      <xdr:spPr>
        <a:xfrm>
          <a:off x="3746500" y="13200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91271</xdr:rowOff>
    </xdr:from>
    <xdr:ext cx="599010" cy="259045"/>
    <xdr:sp macro="" textlink="">
      <xdr:nvSpPr>
        <xdr:cNvPr id="183" name="テキスト ボックス 182"/>
        <xdr:cNvSpPr txBox="1"/>
      </xdr:nvSpPr>
      <xdr:spPr>
        <a:xfrm>
          <a:off x="3497795" y="13292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64229</xdr:rowOff>
    </xdr:from>
    <xdr:to>
      <xdr:col>15</xdr:col>
      <xdr:colOff>50800</xdr:colOff>
      <xdr:row>76</xdr:row>
      <xdr:rowOff>114384</xdr:rowOff>
    </xdr:to>
    <xdr:cxnSp macro="">
      <xdr:nvCxnSpPr>
        <xdr:cNvPr id="184" name="直線コネクタ 183"/>
        <xdr:cNvCxnSpPr/>
      </xdr:nvCxnSpPr>
      <xdr:spPr>
        <a:xfrm>
          <a:off x="2019300" y="13094429"/>
          <a:ext cx="889000" cy="50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39026</xdr:rowOff>
    </xdr:from>
    <xdr:to>
      <xdr:col>15</xdr:col>
      <xdr:colOff>101600</xdr:colOff>
      <xdr:row>77</xdr:row>
      <xdr:rowOff>140626</xdr:rowOff>
    </xdr:to>
    <xdr:sp macro="" textlink="">
      <xdr:nvSpPr>
        <xdr:cNvPr id="185" name="フローチャート: 判断 184"/>
        <xdr:cNvSpPr/>
      </xdr:nvSpPr>
      <xdr:spPr>
        <a:xfrm>
          <a:off x="2857500" y="1324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131753</xdr:rowOff>
    </xdr:from>
    <xdr:ext cx="599010" cy="259045"/>
    <xdr:sp macro="" textlink="">
      <xdr:nvSpPr>
        <xdr:cNvPr id="186" name="テキスト ボックス 185"/>
        <xdr:cNvSpPr txBox="1"/>
      </xdr:nvSpPr>
      <xdr:spPr>
        <a:xfrm>
          <a:off x="2608795" y="1333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64229</xdr:rowOff>
    </xdr:from>
    <xdr:to>
      <xdr:col>10</xdr:col>
      <xdr:colOff>114300</xdr:colOff>
      <xdr:row>77</xdr:row>
      <xdr:rowOff>19459</xdr:rowOff>
    </xdr:to>
    <xdr:cxnSp macro="">
      <xdr:nvCxnSpPr>
        <xdr:cNvPr id="187" name="直線コネクタ 186"/>
        <xdr:cNvCxnSpPr/>
      </xdr:nvCxnSpPr>
      <xdr:spPr>
        <a:xfrm flipV="1">
          <a:off x="1130300" y="13094429"/>
          <a:ext cx="889000" cy="12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10209</xdr:rowOff>
    </xdr:from>
    <xdr:to>
      <xdr:col>10</xdr:col>
      <xdr:colOff>165100</xdr:colOff>
      <xdr:row>77</xdr:row>
      <xdr:rowOff>111809</xdr:rowOff>
    </xdr:to>
    <xdr:sp macro="" textlink="">
      <xdr:nvSpPr>
        <xdr:cNvPr id="188" name="フローチャート: 判断 187"/>
        <xdr:cNvSpPr/>
      </xdr:nvSpPr>
      <xdr:spPr>
        <a:xfrm>
          <a:off x="1968500" y="1321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102936</xdr:rowOff>
    </xdr:from>
    <xdr:ext cx="599010" cy="259045"/>
    <xdr:sp macro="" textlink="">
      <xdr:nvSpPr>
        <xdr:cNvPr id="189" name="テキスト ボックス 188"/>
        <xdr:cNvSpPr txBox="1"/>
      </xdr:nvSpPr>
      <xdr:spPr>
        <a:xfrm>
          <a:off x="1719795" y="1330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101212</xdr:rowOff>
    </xdr:from>
    <xdr:to>
      <xdr:col>6</xdr:col>
      <xdr:colOff>38100</xdr:colOff>
      <xdr:row>78</xdr:row>
      <xdr:rowOff>31362</xdr:rowOff>
    </xdr:to>
    <xdr:sp macro="" textlink="">
      <xdr:nvSpPr>
        <xdr:cNvPr id="190" name="フローチャート: 判断 189"/>
        <xdr:cNvSpPr/>
      </xdr:nvSpPr>
      <xdr:spPr>
        <a:xfrm>
          <a:off x="1079500" y="133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22489</xdr:rowOff>
    </xdr:from>
    <xdr:ext cx="599010" cy="259045"/>
    <xdr:sp macro="" textlink="">
      <xdr:nvSpPr>
        <xdr:cNvPr id="191" name="テキスト ボックス 190"/>
        <xdr:cNvSpPr txBox="1"/>
      </xdr:nvSpPr>
      <xdr:spPr>
        <a:xfrm>
          <a:off x="830795" y="13395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2136</xdr:rowOff>
    </xdr:from>
    <xdr:to>
      <xdr:col>24</xdr:col>
      <xdr:colOff>114300</xdr:colOff>
      <xdr:row>76</xdr:row>
      <xdr:rowOff>103736</xdr:rowOff>
    </xdr:to>
    <xdr:sp macro="" textlink="">
      <xdr:nvSpPr>
        <xdr:cNvPr id="197" name="楕円 196"/>
        <xdr:cNvSpPr/>
      </xdr:nvSpPr>
      <xdr:spPr>
        <a:xfrm>
          <a:off x="4584700" y="13032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25013</xdr:rowOff>
    </xdr:from>
    <xdr:ext cx="599010" cy="259045"/>
    <xdr:sp macro="" textlink="">
      <xdr:nvSpPr>
        <xdr:cNvPr id="198" name="民生費該当値テキスト"/>
        <xdr:cNvSpPr txBox="1"/>
      </xdr:nvSpPr>
      <xdr:spPr>
        <a:xfrm>
          <a:off x="4686300" y="12883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20056</xdr:rowOff>
    </xdr:from>
    <xdr:to>
      <xdr:col>20</xdr:col>
      <xdr:colOff>38100</xdr:colOff>
      <xdr:row>76</xdr:row>
      <xdr:rowOff>121656</xdr:rowOff>
    </xdr:to>
    <xdr:sp macro="" textlink="">
      <xdr:nvSpPr>
        <xdr:cNvPr id="199" name="楕円 198"/>
        <xdr:cNvSpPr/>
      </xdr:nvSpPr>
      <xdr:spPr>
        <a:xfrm>
          <a:off x="3746500" y="13050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138182</xdr:rowOff>
    </xdr:from>
    <xdr:ext cx="599010" cy="259045"/>
    <xdr:sp macro="" textlink="">
      <xdr:nvSpPr>
        <xdr:cNvPr id="200" name="テキスト ボックス 199"/>
        <xdr:cNvSpPr txBox="1"/>
      </xdr:nvSpPr>
      <xdr:spPr>
        <a:xfrm>
          <a:off x="3497795" y="12825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63584</xdr:rowOff>
    </xdr:from>
    <xdr:to>
      <xdr:col>15</xdr:col>
      <xdr:colOff>101600</xdr:colOff>
      <xdr:row>76</xdr:row>
      <xdr:rowOff>165184</xdr:rowOff>
    </xdr:to>
    <xdr:sp macro="" textlink="">
      <xdr:nvSpPr>
        <xdr:cNvPr id="201" name="楕円 200"/>
        <xdr:cNvSpPr/>
      </xdr:nvSpPr>
      <xdr:spPr>
        <a:xfrm>
          <a:off x="2857500" y="13093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10261</xdr:rowOff>
    </xdr:from>
    <xdr:ext cx="599010" cy="259045"/>
    <xdr:sp macro="" textlink="">
      <xdr:nvSpPr>
        <xdr:cNvPr id="202" name="テキスト ボックス 201"/>
        <xdr:cNvSpPr txBox="1"/>
      </xdr:nvSpPr>
      <xdr:spPr>
        <a:xfrm>
          <a:off x="2608795" y="12869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13429</xdr:rowOff>
    </xdr:from>
    <xdr:to>
      <xdr:col>10</xdr:col>
      <xdr:colOff>165100</xdr:colOff>
      <xdr:row>76</xdr:row>
      <xdr:rowOff>115029</xdr:rowOff>
    </xdr:to>
    <xdr:sp macro="" textlink="">
      <xdr:nvSpPr>
        <xdr:cNvPr id="203" name="楕円 202"/>
        <xdr:cNvSpPr/>
      </xdr:nvSpPr>
      <xdr:spPr>
        <a:xfrm>
          <a:off x="1968500" y="13043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131556</xdr:rowOff>
    </xdr:from>
    <xdr:ext cx="599010" cy="259045"/>
    <xdr:sp macro="" textlink="">
      <xdr:nvSpPr>
        <xdr:cNvPr id="204" name="テキスト ボックス 203"/>
        <xdr:cNvSpPr txBox="1"/>
      </xdr:nvSpPr>
      <xdr:spPr>
        <a:xfrm>
          <a:off x="1719795" y="12818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140109</xdr:rowOff>
    </xdr:from>
    <xdr:to>
      <xdr:col>6</xdr:col>
      <xdr:colOff>38100</xdr:colOff>
      <xdr:row>77</xdr:row>
      <xdr:rowOff>70259</xdr:rowOff>
    </xdr:to>
    <xdr:sp macro="" textlink="">
      <xdr:nvSpPr>
        <xdr:cNvPr id="205" name="楕円 204"/>
        <xdr:cNvSpPr/>
      </xdr:nvSpPr>
      <xdr:spPr>
        <a:xfrm>
          <a:off x="1079500" y="13170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86787</xdr:rowOff>
    </xdr:from>
    <xdr:ext cx="599010" cy="259045"/>
    <xdr:sp macro="" textlink="">
      <xdr:nvSpPr>
        <xdr:cNvPr id="206" name="テキスト ボックス 205"/>
        <xdr:cNvSpPr txBox="1"/>
      </xdr:nvSpPr>
      <xdr:spPr>
        <a:xfrm>
          <a:off x="830795" y="12945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7" name="直線コネクタ 216"/>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8" name="テキスト ボックス 217"/>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96</xdr:row>
      <xdr:rowOff>144434</xdr:rowOff>
    </xdr:from>
    <xdr:ext cx="685572" cy="259045"/>
    <xdr:sp macro="" textlink="">
      <xdr:nvSpPr>
        <xdr:cNvPr id="220" name="テキスト ボックス 219"/>
        <xdr:cNvSpPr txBox="1"/>
      </xdr:nvSpPr>
      <xdr:spPr>
        <a:xfrm>
          <a:off x="76428" y="16603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94</xdr:row>
      <xdr:rowOff>160763</xdr:rowOff>
    </xdr:from>
    <xdr:ext cx="685572" cy="259045"/>
    <xdr:sp macro="" textlink="">
      <xdr:nvSpPr>
        <xdr:cNvPr id="222" name="テキスト ボックス 221"/>
        <xdr:cNvSpPr txBox="1"/>
      </xdr:nvSpPr>
      <xdr:spPr>
        <a:xfrm>
          <a:off x="76428" y="16277063"/>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93</xdr:row>
      <xdr:rowOff>5641</xdr:rowOff>
    </xdr:from>
    <xdr:ext cx="685572" cy="259045"/>
    <xdr:sp macro="" textlink="">
      <xdr:nvSpPr>
        <xdr:cNvPr id="224" name="テキスト ボックス 223"/>
        <xdr:cNvSpPr txBox="1"/>
      </xdr:nvSpPr>
      <xdr:spPr>
        <a:xfrm>
          <a:off x="76428" y="15950491"/>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91</xdr:row>
      <xdr:rowOff>21970</xdr:rowOff>
    </xdr:from>
    <xdr:ext cx="685572" cy="259045"/>
    <xdr:sp macro="" textlink="">
      <xdr:nvSpPr>
        <xdr:cNvPr id="226" name="テキスト ボックス 225"/>
        <xdr:cNvSpPr txBox="1"/>
      </xdr:nvSpPr>
      <xdr:spPr>
        <a:xfrm>
          <a:off x="76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38298</xdr:rowOff>
    </xdr:from>
    <xdr:ext cx="685572" cy="259045"/>
    <xdr:sp macro="" textlink="">
      <xdr:nvSpPr>
        <xdr:cNvPr id="228" name="テキスト ボックス 227"/>
        <xdr:cNvSpPr txBox="1"/>
      </xdr:nvSpPr>
      <xdr:spPr>
        <a:xfrm>
          <a:off x="76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30" name="テキスト ボックス 229"/>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28029</xdr:rowOff>
    </xdr:from>
    <xdr:to>
      <xdr:col>24</xdr:col>
      <xdr:colOff>62865</xdr:colOff>
      <xdr:row>99</xdr:row>
      <xdr:rowOff>89841</xdr:rowOff>
    </xdr:to>
    <xdr:cxnSp macro="">
      <xdr:nvCxnSpPr>
        <xdr:cNvPr id="232" name="直線コネクタ 231"/>
        <xdr:cNvCxnSpPr/>
      </xdr:nvCxnSpPr>
      <xdr:spPr>
        <a:xfrm flipV="1">
          <a:off x="4633595" y="15458529"/>
          <a:ext cx="1270" cy="1604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130772</xdr:rowOff>
    </xdr:from>
    <xdr:ext cx="534377" cy="259045"/>
    <xdr:sp macro="" textlink="">
      <xdr:nvSpPr>
        <xdr:cNvPr id="233" name="衛生費最小値テキスト"/>
        <xdr:cNvSpPr txBox="1"/>
      </xdr:nvSpPr>
      <xdr:spPr>
        <a:xfrm>
          <a:off x="4686300" y="1710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89841</xdr:rowOff>
    </xdr:from>
    <xdr:to>
      <xdr:col>24</xdr:col>
      <xdr:colOff>152400</xdr:colOff>
      <xdr:row>99</xdr:row>
      <xdr:rowOff>89841</xdr:rowOff>
    </xdr:to>
    <xdr:cxnSp macro="">
      <xdr:nvCxnSpPr>
        <xdr:cNvPr id="234" name="直線コネクタ 233"/>
        <xdr:cNvCxnSpPr/>
      </xdr:nvCxnSpPr>
      <xdr:spPr>
        <a:xfrm>
          <a:off x="4546600" y="1706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146156</xdr:rowOff>
    </xdr:from>
    <xdr:ext cx="690189" cy="259045"/>
    <xdr:sp macro="" textlink="">
      <xdr:nvSpPr>
        <xdr:cNvPr id="235" name="衛生費最大値テキスト"/>
        <xdr:cNvSpPr txBox="1"/>
      </xdr:nvSpPr>
      <xdr:spPr>
        <a:xfrm>
          <a:off x="4686300" y="152337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4,941,950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28029</xdr:rowOff>
    </xdr:from>
    <xdr:to>
      <xdr:col>24</xdr:col>
      <xdr:colOff>152400</xdr:colOff>
      <xdr:row>90</xdr:row>
      <xdr:rowOff>28029</xdr:rowOff>
    </xdr:to>
    <xdr:cxnSp macro="">
      <xdr:nvCxnSpPr>
        <xdr:cNvPr id="236" name="直線コネクタ 235"/>
        <xdr:cNvCxnSpPr/>
      </xdr:nvCxnSpPr>
      <xdr:spPr>
        <a:xfrm>
          <a:off x="4546600" y="15458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46051</xdr:rowOff>
    </xdr:from>
    <xdr:to>
      <xdr:col>24</xdr:col>
      <xdr:colOff>63500</xdr:colOff>
      <xdr:row>99</xdr:row>
      <xdr:rowOff>61111</xdr:rowOff>
    </xdr:to>
    <xdr:cxnSp macro="">
      <xdr:nvCxnSpPr>
        <xdr:cNvPr id="237" name="直線コネクタ 236"/>
        <xdr:cNvCxnSpPr/>
      </xdr:nvCxnSpPr>
      <xdr:spPr>
        <a:xfrm>
          <a:off x="3797300" y="17019601"/>
          <a:ext cx="838200" cy="15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3771</xdr:rowOff>
    </xdr:from>
    <xdr:ext cx="534377" cy="259045"/>
    <xdr:sp macro="" textlink="">
      <xdr:nvSpPr>
        <xdr:cNvPr id="238" name="衛生費平均値テキスト"/>
        <xdr:cNvSpPr txBox="1"/>
      </xdr:nvSpPr>
      <xdr:spPr>
        <a:xfrm>
          <a:off x="4686300" y="16977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25344</xdr:rowOff>
    </xdr:from>
    <xdr:to>
      <xdr:col>24</xdr:col>
      <xdr:colOff>114300</xdr:colOff>
      <xdr:row>99</xdr:row>
      <xdr:rowOff>126944</xdr:rowOff>
    </xdr:to>
    <xdr:sp macro="" textlink="">
      <xdr:nvSpPr>
        <xdr:cNvPr id="239" name="フローチャート: 判断 238"/>
        <xdr:cNvSpPr/>
      </xdr:nvSpPr>
      <xdr:spPr>
        <a:xfrm>
          <a:off x="4584700" y="16998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46051</xdr:rowOff>
    </xdr:from>
    <xdr:to>
      <xdr:col>19</xdr:col>
      <xdr:colOff>177800</xdr:colOff>
      <xdr:row>99</xdr:row>
      <xdr:rowOff>66411</xdr:rowOff>
    </xdr:to>
    <xdr:cxnSp macro="">
      <xdr:nvCxnSpPr>
        <xdr:cNvPr id="240" name="直線コネクタ 239"/>
        <xdr:cNvCxnSpPr/>
      </xdr:nvCxnSpPr>
      <xdr:spPr>
        <a:xfrm flipV="1">
          <a:off x="2908300" y="17019601"/>
          <a:ext cx="889000" cy="20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99</xdr:row>
      <xdr:rowOff>25888</xdr:rowOff>
    </xdr:from>
    <xdr:to>
      <xdr:col>20</xdr:col>
      <xdr:colOff>38100</xdr:colOff>
      <xdr:row>99</xdr:row>
      <xdr:rowOff>127488</xdr:rowOff>
    </xdr:to>
    <xdr:sp macro="" textlink="">
      <xdr:nvSpPr>
        <xdr:cNvPr id="241" name="フローチャート: 判断 240"/>
        <xdr:cNvSpPr/>
      </xdr:nvSpPr>
      <xdr:spPr>
        <a:xfrm>
          <a:off x="3746500" y="1699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118615</xdr:rowOff>
    </xdr:from>
    <xdr:ext cx="534377" cy="259045"/>
    <xdr:sp macro="" textlink="">
      <xdr:nvSpPr>
        <xdr:cNvPr id="242" name="テキスト ボックス 241"/>
        <xdr:cNvSpPr txBox="1"/>
      </xdr:nvSpPr>
      <xdr:spPr>
        <a:xfrm>
          <a:off x="3530111" y="17092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63502</xdr:rowOff>
    </xdr:from>
    <xdr:to>
      <xdr:col>15</xdr:col>
      <xdr:colOff>50800</xdr:colOff>
      <xdr:row>99</xdr:row>
      <xdr:rowOff>66411</xdr:rowOff>
    </xdr:to>
    <xdr:cxnSp macro="">
      <xdr:nvCxnSpPr>
        <xdr:cNvPr id="243" name="直線コネクタ 242"/>
        <xdr:cNvCxnSpPr/>
      </xdr:nvCxnSpPr>
      <xdr:spPr>
        <a:xfrm>
          <a:off x="2019300" y="17037052"/>
          <a:ext cx="889000" cy="2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99</xdr:row>
      <xdr:rowOff>26574</xdr:rowOff>
    </xdr:from>
    <xdr:to>
      <xdr:col>15</xdr:col>
      <xdr:colOff>101600</xdr:colOff>
      <xdr:row>99</xdr:row>
      <xdr:rowOff>128174</xdr:rowOff>
    </xdr:to>
    <xdr:sp macro="" textlink="">
      <xdr:nvSpPr>
        <xdr:cNvPr id="244" name="フローチャート: 判断 243"/>
        <xdr:cNvSpPr/>
      </xdr:nvSpPr>
      <xdr:spPr>
        <a:xfrm>
          <a:off x="2857500" y="1700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119301</xdr:rowOff>
    </xdr:from>
    <xdr:ext cx="534377" cy="259045"/>
    <xdr:sp macro="" textlink="">
      <xdr:nvSpPr>
        <xdr:cNvPr id="245" name="テキスト ボックス 244"/>
        <xdr:cNvSpPr txBox="1"/>
      </xdr:nvSpPr>
      <xdr:spPr>
        <a:xfrm>
          <a:off x="2641111" y="17092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63502</xdr:rowOff>
    </xdr:from>
    <xdr:to>
      <xdr:col>10</xdr:col>
      <xdr:colOff>114300</xdr:colOff>
      <xdr:row>99</xdr:row>
      <xdr:rowOff>75177</xdr:rowOff>
    </xdr:to>
    <xdr:cxnSp macro="">
      <xdr:nvCxnSpPr>
        <xdr:cNvPr id="246" name="直線コネクタ 245"/>
        <xdr:cNvCxnSpPr/>
      </xdr:nvCxnSpPr>
      <xdr:spPr>
        <a:xfrm flipV="1">
          <a:off x="1130300" y="17037052"/>
          <a:ext cx="889000" cy="11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26995</xdr:rowOff>
    </xdr:from>
    <xdr:to>
      <xdr:col>10</xdr:col>
      <xdr:colOff>165100</xdr:colOff>
      <xdr:row>99</xdr:row>
      <xdr:rowOff>128595</xdr:rowOff>
    </xdr:to>
    <xdr:sp macro="" textlink="">
      <xdr:nvSpPr>
        <xdr:cNvPr id="247" name="フローチャート: 判断 246"/>
        <xdr:cNvSpPr/>
      </xdr:nvSpPr>
      <xdr:spPr>
        <a:xfrm>
          <a:off x="1968500" y="1700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119722</xdr:rowOff>
    </xdr:from>
    <xdr:ext cx="534377" cy="259045"/>
    <xdr:sp macro="" textlink="">
      <xdr:nvSpPr>
        <xdr:cNvPr id="248" name="テキスト ボックス 247"/>
        <xdr:cNvSpPr txBox="1"/>
      </xdr:nvSpPr>
      <xdr:spPr>
        <a:xfrm>
          <a:off x="1752111" y="17093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29462</xdr:rowOff>
    </xdr:from>
    <xdr:to>
      <xdr:col>6</xdr:col>
      <xdr:colOff>38100</xdr:colOff>
      <xdr:row>99</xdr:row>
      <xdr:rowOff>131062</xdr:rowOff>
    </xdr:to>
    <xdr:sp macro="" textlink="">
      <xdr:nvSpPr>
        <xdr:cNvPr id="249" name="フローチャート: 判断 248"/>
        <xdr:cNvSpPr/>
      </xdr:nvSpPr>
      <xdr:spPr>
        <a:xfrm>
          <a:off x="1079500" y="1700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122189</xdr:rowOff>
    </xdr:from>
    <xdr:ext cx="534377" cy="259045"/>
    <xdr:sp macro="" textlink="">
      <xdr:nvSpPr>
        <xdr:cNvPr id="250" name="テキスト ボックス 249"/>
        <xdr:cNvSpPr txBox="1"/>
      </xdr:nvSpPr>
      <xdr:spPr>
        <a:xfrm>
          <a:off x="863111" y="17095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10311</xdr:rowOff>
    </xdr:from>
    <xdr:to>
      <xdr:col>24</xdr:col>
      <xdr:colOff>114300</xdr:colOff>
      <xdr:row>99</xdr:row>
      <xdr:rowOff>111911</xdr:rowOff>
    </xdr:to>
    <xdr:sp macro="" textlink="">
      <xdr:nvSpPr>
        <xdr:cNvPr id="256" name="楕円 255"/>
        <xdr:cNvSpPr/>
      </xdr:nvSpPr>
      <xdr:spPr>
        <a:xfrm>
          <a:off x="4584700" y="16983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141138</xdr:rowOff>
    </xdr:from>
    <xdr:ext cx="599010" cy="259045"/>
    <xdr:sp macro="" textlink="">
      <xdr:nvSpPr>
        <xdr:cNvPr id="257" name="衛生費該当値テキスト"/>
        <xdr:cNvSpPr txBox="1"/>
      </xdr:nvSpPr>
      <xdr:spPr>
        <a:xfrm>
          <a:off x="4686300" y="16771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166701</xdr:rowOff>
    </xdr:from>
    <xdr:to>
      <xdr:col>20</xdr:col>
      <xdr:colOff>38100</xdr:colOff>
      <xdr:row>99</xdr:row>
      <xdr:rowOff>96851</xdr:rowOff>
    </xdr:to>
    <xdr:sp macro="" textlink="">
      <xdr:nvSpPr>
        <xdr:cNvPr id="258" name="楕円 257"/>
        <xdr:cNvSpPr/>
      </xdr:nvSpPr>
      <xdr:spPr>
        <a:xfrm>
          <a:off x="3746500" y="16968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113378</xdr:rowOff>
    </xdr:from>
    <xdr:ext cx="599010" cy="259045"/>
    <xdr:sp macro="" textlink="">
      <xdr:nvSpPr>
        <xdr:cNvPr id="259" name="テキスト ボックス 258"/>
        <xdr:cNvSpPr txBox="1"/>
      </xdr:nvSpPr>
      <xdr:spPr>
        <a:xfrm>
          <a:off x="3497795" y="16744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15611</xdr:rowOff>
    </xdr:from>
    <xdr:to>
      <xdr:col>15</xdr:col>
      <xdr:colOff>101600</xdr:colOff>
      <xdr:row>99</xdr:row>
      <xdr:rowOff>117211</xdr:rowOff>
    </xdr:to>
    <xdr:sp macro="" textlink="">
      <xdr:nvSpPr>
        <xdr:cNvPr id="260" name="楕円 259"/>
        <xdr:cNvSpPr/>
      </xdr:nvSpPr>
      <xdr:spPr>
        <a:xfrm>
          <a:off x="2857500" y="16989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133738</xdr:rowOff>
    </xdr:from>
    <xdr:ext cx="534377" cy="259045"/>
    <xdr:sp macro="" textlink="">
      <xdr:nvSpPr>
        <xdr:cNvPr id="261" name="テキスト ボックス 260"/>
        <xdr:cNvSpPr txBox="1"/>
      </xdr:nvSpPr>
      <xdr:spPr>
        <a:xfrm>
          <a:off x="2641111" y="16764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12702</xdr:rowOff>
    </xdr:from>
    <xdr:to>
      <xdr:col>10</xdr:col>
      <xdr:colOff>165100</xdr:colOff>
      <xdr:row>99</xdr:row>
      <xdr:rowOff>114302</xdr:rowOff>
    </xdr:to>
    <xdr:sp macro="" textlink="">
      <xdr:nvSpPr>
        <xdr:cNvPr id="262" name="楕円 261"/>
        <xdr:cNvSpPr/>
      </xdr:nvSpPr>
      <xdr:spPr>
        <a:xfrm>
          <a:off x="1968500" y="16986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130829</xdr:rowOff>
    </xdr:from>
    <xdr:ext cx="599010" cy="259045"/>
    <xdr:sp macro="" textlink="">
      <xdr:nvSpPr>
        <xdr:cNvPr id="263" name="テキスト ボックス 262"/>
        <xdr:cNvSpPr txBox="1"/>
      </xdr:nvSpPr>
      <xdr:spPr>
        <a:xfrm>
          <a:off x="1719795" y="16761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24377</xdr:rowOff>
    </xdr:from>
    <xdr:to>
      <xdr:col>6</xdr:col>
      <xdr:colOff>38100</xdr:colOff>
      <xdr:row>99</xdr:row>
      <xdr:rowOff>125977</xdr:rowOff>
    </xdr:to>
    <xdr:sp macro="" textlink="">
      <xdr:nvSpPr>
        <xdr:cNvPr id="264" name="楕円 263"/>
        <xdr:cNvSpPr/>
      </xdr:nvSpPr>
      <xdr:spPr>
        <a:xfrm>
          <a:off x="1079500" y="16997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142504</xdr:rowOff>
    </xdr:from>
    <xdr:ext cx="534377" cy="259045"/>
    <xdr:sp macro="" textlink="">
      <xdr:nvSpPr>
        <xdr:cNvPr id="265" name="テキスト ボックス 264"/>
        <xdr:cNvSpPr txBox="1"/>
      </xdr:nvSpPr>
      <xdr:spPr>
        <a:xfrm>
          <a:off x="863111" y="1677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9" name="テキスト ボックス 278"/>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1" name="テキスト ボックス 280"/>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3" name="テキスト ボックス 282"/>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5" name="テキスト ボックス 284"/>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7" name="テキスト ボックス 286"/>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116187</xdr:rowOff>
    </xdr:from>
    <xdr:to>
      <xdr:col>54</xdr:col>
      <xdr:colOff>189865</xdr:colOff>
      <xdr:row>39</xdr:row>
      <xdr:rowOff>98878</xdr:rowOff>
    </xdr:to>
    <xdr:cxnSp macro="">
      <xdr:nvCxnSpPr>
        <xdr:cNvPr id="291" name="直線コネクタ 290"/>
        <xdr:cNvCxnSpPr/>
      </xdr:nvCxnSpPr>
      <xdr:spPr>
        <a:xfrm flipV="1">
          <a:off x="10475595" y="5259687"/>
          <a:ext cx="1270" cy="1525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2"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3" name="直線コネクタ 292"/>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62864</xdr:rowOff>
    </xdr:from>
    <xdr:ext cx="469744" cy="259045"/>
    <xdr:sp macro="" textlink="">
      <xdr:nvSpPr>
        <xdr:cNvPr id="294" name="労働費最大値テキスト"/>
        <xdr:cNvSpPr txBox="1"/>
      </xdr:nvSpPr>
      <xdr:spPr>
        <a:xfrm>
          <a:off x="10528300" y="5034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116187</xdr:rowOff>
    </xdr:from>
    <xdr:to>
      <xdr:col>55</xdr:col>
      <xdr:colOff>88900</xdr:colOff>
      <xdr:row>30</xdr:row>
      <xdr:rowOff>116187</xdr:rowOff>
    </xdr:to>
    <xdr:cxnSp macro="">
      <xdr:nvCxnSpPr>
        <xdr:cNvPr id="295" name="直線コネクタ 294"/>
        <xdr:cNvCxnSpPr/>
      </xdr:nvCxnSpPr>
      <xdr:spPr>
        <a:xfrm>
          <a:off x="10388600" y="5259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23440</xdr:rowOff>
    </xdr:from>
    <xdr:to>
      <xdr:col>55</xdr:col>
      <xdr:colOff>0</xdr:colOff>
      <xdr:row>35</xdr:row>
      <xdr:rowOff>135128</xdr:rowOff>
    </xdr:to>
    <xdr:cxnSp macro="">
      <xdr:nvCxnSpPr>
        <xdr:cNvPr id="296" name="直線コネクタ 295"/>
        <xdr:cNvCxnSpPr/>
      </xdr:nvCxnSpPr>
      <xdr:spPr>
        <a:xfrm flipV="1">
          <a:off x="9639300" y="6024190"/>
          <a:ext cx="838200" cy="111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82676</xdr:rowOff>
    </xdr:from>
    <xdr:ext cx="378565" cy="259045"/>
    <xdr:sp macro="" textlink="">
      <xdr:nvSpPr>
        <xdr:cNvPr id="297" name="労働費平均値テキスト"/>
        <xdr:cNvSpPr txBox="1"/>
      </xdr:nvSpPr>
      <xdr:spPr>
        <a:xfrm>
          <a:off x="10528300" y="642632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104249</xdr:rowOff>
    </xdr:from>
    <xdr:to>
      <xdr:col>55</xdr:col>
      <xdr:colOff>50800</xdr:colOff>
      <xdr:row>38</xdr:row>
      <xdr:rowOff>34399</xdr:rowOff>
    </xdr:to>
    <xdr:sp macro="" textlink="">
      <xdr:nvSpPr>
        <xdr:cNvPr id="298" name="フローチャート: 判断 297"/>
        <xdr:cNvSpPr/>
      </xdr:nvSpPr>
      <xdr:spPr>
        <a:xfrm>
          <a:off x="10426700" y="644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135128</xdr:rowOff>
    </xdr:from>
    <xdr:to>
      <xdr:col>50</xdr:col>
      <xdr:colOff>114300</xdr:colOff>
      <xdr:row>36</xdr:row>
      <xdr:rowOff>32584</xdr:rowOff>
    </xdr:to>
    <xdr:cxnSp macro="">
      <xdr:nvCxnSpPr>
        <xdr:cNvPr id="299" name="直線コネクタ 298"/>
        <xdr:cNvCxnSpPr/>
      </xdr:nvCxnSpPr>
      <xdr:spPr>
        <a:xfrm flipV="1">
          <a:off x="8750300" y="6135878"/>
          <a:ext cx="889000" cy="68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132007</xdr:rowOff>
    </xdr:from>
    <xdr:to>
      <xdr:col>50</xdr:col>
      <xdr:colOff>165100</xdr:colOff>
      <xdr:row>38</xdr:row>
      <xdr:rowOff>62157</xdr:rowOff>
    </xdr:to>
    <xdr:sp macro="" textlink="">
      <xdr:nvSpPr>
        <xdr:cNvPr id="300" name="フローチャート: 判断 299"/>
        <xdr:cNvSpPr/>
      </xdr:nvSpPr>
      <xdr:spPr>
        <a:xfrm>
          <a:off x="95885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53284</xdr:rowOff>
    </xdr:from>
    <xdr:ext cx="378565" cy="259045"/>
    <xdr:sp macro="" textlink="">
      <xdr:nvSpPr>
        <xdr:cNvPr id="301" name="テキスト ボックス 300"/>
        <xdr:cNvSpPr txBox="1"/>
      </xdr:nvSpPr>
      <xdr:spPr>
        <a:xfrm>
          <a:off x="9450017" y="65683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32584</xdr:rowOff>
    </xdr:from>
    <xdr:to>
      <xdr:col>45</xdr:col>
      <xdr:colOff>177800</xdr:colOff>
      <xdr:row>36</xdr:row>
      <xdr:rowOff>44015</xdr:rowOff>
    </xdr:to>
    <xdr:cxnSp macro="">
      <xdr:nvCxnSpPr>
        <xdr:cNvPr id="302" name="直線コネクタ 301"/>
        <xdr:cNvCxnSpPr/>
      </xdr:nvCxnSpPr>
      <xdr:spPr>
        <a:xfrm flipV="1">
          <a:off x="7861300" y="6204784"/>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119271</xdr:rowOff>
    </xdr:from>
    <xdr:to>
      <xdr:col>46</xdr:col>
      <xdr:colOff>38100</xdr:colOff>
      <xdr:row>38</xdr:row>
      <xdr:rowOff>49421</xdr:rowOff>
    </xdr:to>
    <xdr:sp macro="" textlink="">
      <xdr:nvSpPr>
        <xdr:cNvPr id="303" name="フローチャート: 判断 302"/>
        <xdr:cNvSpPr/>
      </xdr:nvSpPr>
      <xdr:spPr>
        <a:xfrm>
          <a:off x="8699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40548</xdr:rowOff>
    </xdr:from>
    <xdr:ext cx="378565" cy="259045"/>
    <xdr:sp macro="" textlink="">
      <xdr:nvSpPr>
        <xdr:cNvPr id="304" name="テキスト ボックス 303"/>
        <xdr:cNvSpPr txBox="1"/>
      </xdr:nvSpPr>
      <xdr:spPr>
        <a:xfrm>
          <a:off x="8561017" y="65556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44015</xdr:rowOff>
    </xdr:from>
    <xdr:to>
      <xdr:col>41</xdr:col>
      <xdr:colOff>50800</xdr:colOff>
      <xdr:row>36</xdr:row>
      <xdr:rowOff>56751</xdr:rowOff>
    </xdr:to>
    <xdr:cxnSp macro="">
      <xdr:nvCxnSpPr>
        <xdr:cNvPr id="305" name="直線コネクタ 304"/>
        <xdr:cNvCxnSpPr/>
      </xdr:nvCxnSpPr>
      <xdr:spPr>
        <a:xfrm flipV="1">
          <a:off x="6972300" y="6216215"/>
          <a:ext cx="889000" cy="12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132987</xdr:rowOff>
    </xdr:from>
    <xdr:to>
      <xdr:col>41</xdr:col>
      <xdr:colOff>101600</xdr:colOff>
      <xdr:row>38</xdr:row>
      <xdr:rowOff>63137</xdr:rowOff>
    </xdr:to>
    <xdr:sp macro="" textlink="">
      <xdr:nvSpPr>
        <xdr:cNvPr id="306" name="フローチャート: 判断 305"/>
        <xdr:cNvSpPr/>
      </xdr:nvSpPr>
      <xdr:spPr>
        <a:xfrm>
          <a:off x="7810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54264</xdr:rowOff>
    </xdr:from>
    <xdr:ext cx="378565" cy="259045"/>
    <xdr:sp macro="" textlink="">
      <xdr:nvSpPr>
        <xdr:cNvPr id="307" name="テキスト ボックス 306"/>
        <xdr:cNvSpPr txBox="1"/>
      </xdr:nvSpPr>
      <xdr:spPr>
        <a:xfrm>
          <a:off x="7672017" y="6569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158133</xdr:rowOff>
    </xdr:from>
    <xdr:to>
      <xdr:col>36</xdr:col>
      <xdr:colOff>165100</xdr:colOff>
      <xdr:row>38</xdr:row>
      <xdr:rowOff>88283</xdr:rowOff>
    </xdr:to>
    <xdr:sp macro="" textlink="">
      <xdr:nvSpPr>
        <xdr:cNvPr id="308" name="フローチャート: 判断 307"/>
        <xdr:cNvSpPr/>
      </xdr:nvSpPr>
      <xdr:spPr>
        <a:xfrm>
          <a:off x="6921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79410</xdr:rowOff>
    </xdr:from>
    <xdr:ext cx="378565" cy="259045"/>
    <xdr:sp macro="" textlink="">
      <xdr:nvSpPr>
        <xdr:cNvPr id="309" name="テキスト ボックス 308"/>
        <xdr:cNvSpPr txBox="1"/>
      </xdr:nvSpPr>
      <xdr:spPr>
        <a:xfrm>
          <a:off x="6783017" y="65945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144090</xdr:rowOff>
    </xdr:from>
    <xdr:to>
      <xdr:col>55</xdr:col>
      <xdr:colOff>50800</xdr:colOff>
      <xdr:row>35</xdr:row>
      <xdr:rowOff>74240</xdr:rowOff>
    </xdr:to>
    <xdr:sp macro="" textlink="">
      <xdr:nvSpPr>
        <xdr:cNvPr id="315" name="楕円 314"/>
        <xdr:cNvSpPr/>
      </xdr:nvSpPr>
      <xdr:spPr>
        <a:xfrm>
          <a:off x="10426700" y="597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166967</xdr:rowOff>
    </xdr:from>
    <xdr:ext cx="469744" cy="259045"/>
    <xdr:sp macro="" textlink="">
      <xdr:nvSpPr>
        <xdr:cNvPr id="316" name="労働費該当値テキスト"/>
        <xdr:cNvSpPr txBox="1"/>
      </xdr:nvSpPr>
      <xdr:spPr>
        <a:xfrm>
          <a:off x="10528300" y="5824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84328</xdr:rowOff>
    </xdr:from>
    <xdr:to>
      <xdr:col>50</xdr:col>
      <xdr:colOff>165100</xdr:colOff>
      <xdr:row>36</xdr:row>
      <xdr:rowOff>14478</xdr:rowOff>
    </xdr:to>
    <xdr:sp macro="" textlink="">
      <xdr:nvSpPr>
        <xdr:cNvPr id="317" name="楕円 316"/>
        <xdr:cNvSpPr/>
      </xdr:nvSpPr>
      <xdr:spPr>
        <a:xfrm>
          <a:off x="9588500" y="6085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31005</xdr:rowOff>
    </xdr:from>
    <xdr:ext cx="469744" cy="259045"/>
    <xdr:sp macro="" textlink="">
      <xdr:nvSpPr>
        <xdr:cNvPr id="318" name="テキスト ボックス 317"/>
        <xdr:cNvSpPr txBox="1"/>
      </xdr:nvSpPr>
      <xdr:spPr>
        <a:xfrm>
          <a:off x="9404428" y="5860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153234</xdr:rowOff>
    </xdr:from>
    <xdr:to>
      <xdr:col>46</xdr:col>
      <xdr:colOff>38100</xdr:colOff>
      <xdr:row>36</xdr:row>
      <xdr:rowOff>83384</xdr:rowOff>
    </xdr:to>
    <xdr:sp macro="" textlink="">
      <xdr:nvSpPr>
        <xdr:cNvPr id="319" name="楕円 318"/>
        <xdr:cNvSpPr/>
      </xdr:nvSpPr>
      <xdr:spPr>
        <a:xfrm>
          <a:off x="8699500" y="615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99911</xdr:rowOff>
    </xdr:from>
    <xdr:ext cx="469744" cy="259045"/>
    <xdr:sp macro="" textlink="">
      <xdr:nvSpPr>
        <xdr:cNvPr id="320" name="テキスト ボックス 319"/>
        <xdr:cNvSpPr txBox="1"/>
      </xdr:nvSpPr>
      <xdr:spPr>
        <a:xfrm>
          <a:off x="8515428" y="5929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164665</xdr:rowOff>
    </xdr:from>
    <xdr:to>
      <xdr:col>41</xdr:col>
      <xdr:colOff>101600</xdr:colOff>
      <xdr:row>36</xdr:row>
      <xdr:rowOff>94815</xdr:rowOff>
    </xdr:to>
    <xdr:sp macro="" textlink="">
      <xdr:nvSpPr>
        <xdr:cNvPr id="321" name="楕円 320"/>
        <xdr:cNvSpPr/>
      </xdr:nvSpPr>
      <xdr:spPr>
        <a:xfrm>
          <a:off x="7810500" y="6165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111342</xdr:rowOff>
    </xdr:from>
    <xdr:ext cx="469744" cy="259045"/>
    <xdr:sp macro="" textlink="">
      <xdr:nvSpPr>
        <xdr:cNvPr id="322" name="テキスト ボックス 321"/>
        <xdr:cNvSpPr txBox="1"/>
      </xdr:nvSpPr>
      <xdr:spPr>
        <a:xfrm>
          <a:off x="7626428" y="5940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5951</xdr:rowOff>
    </xdr:from>
    <xdr:to>
      <xdr:col>36</xdr:col>
      <xdr:colOff>165100</xdr:colOff>
      <xdr:row>36</xdr:row>
      <xdr:rowOff>107551</xdr:rowOff>
    </xdr:to>
    <xdr:sp macro="" textlink="">
      <xdr:nvSpPr>
        <xdr:cNvPr id="323" name="楕円 322"/>
        <xdr:cNvSpPr/>
      </xdr:nvSpPr>
      <xdr:spPr>
        <a:xfrm>
          <a:off x="6921500" y="6178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124078</xdr:rowOff>
    </xdr:from>
    <xdr:ext cx="469744" cy="259045"/>
    <xdr:sp macro="" textlink="">
      <xdr:nvSpPr>
        <xdr:cNvPr id="324" name="テキスト ボックス 323"/>
        <xdr:cNvSpPr txBox="1"/>
      </xdr:nvSpPr>
      <xdr:spPr>
        <a:xfrm>
          <a:off x="6737428" y="5953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0" name="テキスト ボックス 339"/>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2" name="テキスト ボックス 341"/>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64288</xdr:rowOff>
    </xdr:from>
    <xdr:to>
      <xdr:col>54</xdr:col>
      <xdr:colOff>189865</xdr:colOff>
      <xdr:row>58</xdr:row>
      <xdr:rowOff>136944</xdr:rowOff>
    </xdr:to>
    <xdr:cxnSp macro="">
      <xdr:nvCxnSpPr>
        <xdr:cNvPr id="348" name="直線コネクタ 347"/>
        <xdr:cNvCxnSpPr/>
      </xdr:nvCxnSpPr>
      <xdr:spPr>
        <a:xfrm flipV="1">
          <a:off x="10475595" y="8636788"/>
          <a:ext cx="1270" cy="1444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140771</xdr:rowOff>
    </xdr:from>
    <xdr:ext cx="469744" cy="259045"/>
    <xdr:sp macro="" textlink="">
      <xdr:nvSpPr>
        <xdr:cNvPr id="349" name="農林水産業費最小値テキスト"/>
        <xdr:cNvSpPr txBox="1"/>
      </xdr:nvSpPr>
      <xdr:spPr>
        <a:xfrm>
          <a:off x="10528300" y="1008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136944</xdr:rowOff>
    </xdr:from>
    <xdr:to>
      <xdr:col>55</xdr:col>
      <xdr:colOff>88900</xdr:colOff>
      <xdr:row>58</xdr:row>
      <xdr:rowOff>136944</xdr:rowOff>
    </xdr:to>
    <xdr:cxnSp macro="">
      <xdr:nvCxnSpPr>
        <xdr:cNvPr id="350" name="直線コネクタ 349"/>
        <xdr:cNvCxnSpPr/>
      </xdr:nvCxnSpPr>
      <xdr:spPr>
        <a:xfrm>
          <a:off x="10388600" y="10081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10965</xdr:rowOff>
    </xdr:from>
    <xdr:ext cx="599010" cy="259045"/>
    <xdr:sp macro="" textlink="">
      <xdr:nvSpPr>
        <xdr:cNvPr id="351" name="農林水産業費最大値テキスト"/>
        <xdr:cNvSpPr txBox="1"/>
      </xdr:nvSpPr>
      <xdr:spPr>
        <a:xfrm>
          <a:off x="10528300" y="8412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119,938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64288</xdr:rowOff>
    </xdr:from>
    <xdr:to>
      <xdr:col>55</xdr:col>
      <xdr:colOff>88900</xdr:colOff>
      <xdr:row>50</xdr:row>
      <xdr:rowOff>64288</xdr:rowOff>
    </xdr:to>
    <xdr:cxnSp macro="">
      <xdr:nvCxnSpPr>
        <xdr:cNvPr id="352" name="直線コネクタ 351"/>
        <xdr:cNvCxnSpPr/>
      </xdr:nvCxnSpPr>
      <xdr:spPr>
        <a:xfrm>
          <a:off x="10388600" y="863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154813</xdr:rowOff>
    </xdr:from>
    <xdr:to>
      <xdr:col>55</xdr:col>
      <xdr:colOff>0</xdr:colOff>
      <xdr:row>54</xdr:row>
      <xdr:rowOff>149225</xdr:rowOff>
    </xdr:to>
    <xdr:cxnSp macro="">
      <xdr:nvCxnSpPr>
        <xdr:cNvPr id="353" name="直線コネクタ 352"/>
        <xdr:cNvCxnSpPr/>
      </xdr:nvCxnSpPr>
      <xdr:spPr>
        <a:xfrm flipV="1">
          <a:off x="9639300" y="9241663"/>
          <a:ext cx="838200" cy="165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155592</xdr:rowOff>
    </xdr:from>
    <xdr:ext cx="534377" cy="259045"/>
    <xdr:sp macro="" textlink="">
      <xdr:nvSpPr>
        <xdr:cNvPr id="354" name="農林水産業費平均値テキスト"/>
        <xdr:cNvSpPr txBox="1"/>
      </xdr:nvSpPr>
      <xdr:spPr>
        <a:xfrm>
          <a:off x="10528300" y="9585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5715</xdr:rowOff>
    </xdr:from>
    <xdr:to>
      <xdr:col>55</xdr:col>
      <xdr:colOff>50800</xdr:colOff>
      <xdr:row>56</xdr:row>
      <xdr:rowOff>107315</xdr:rowOff>
    </xdr:to>
    <xdr:sp macro="" textlink="">
      <xdr:nvSpPr>
        <xdr:cNvPr id="355" name="フローチャート: 判断 354"/>
        <xdr:cNvSpPr/>
      </xdr:nvSpPr>
      <xdr:spPr>
        <a:xfrm>
          <a:off x="10426700" y="960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78867</xdr:rowOff>
    </xdr:from>
    <xdr:to>
      <xdr:col>50</xdr:col>
      <xdr:colOff>114300</xdr:colOff>
      <xdr:row>54</xdr:row>
      <xdr:rowOff>149225</xdr:rowOff>
    </xdr:to>
    <xdr:cxnSp macro="">
      <xdr:nvCxnSpPr>
        <xdr:cNvPr id="356" name="直線コネクタ 355"/>
        <xdr:cNvCxnSpPr/>
      </xdr:nvCxnSpPr>
      <xdr:spPr>
        <a:xfrm>
          <a:off x="8750300" y="9337167"/>
          <a:ext cx="889000" cy="70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159868</xdr:rowOff>
    </xdr:from>
    <xdr:to>
      <xdr:col>50</xdr:col>
      <xdr:colOff>165100</xdr:colOff>
      <xdr:row>56</xdr:row>
      <xdr:rowOff>90018</xdr:rowOff>
    </xdr:to>
    <xdr:sp macro="" textlink="">
      <xdr:nvSpPr>
        <xdr:cNvPr id="357" name="フローチャート: 判断 356"/>
        <xdr:cNvSpPr/>
      </xdr:nvSpPr>
      <xdr:spPr>
        <a:xfrm>
          <a:off x="9588500" y="9589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81145</xdr:rowOff>
    </xdr:from>
    <xdr:ext cx="534377" cy="259045"/>
    <xdr:sp macro="" textlink="">
      <xdr:nvSpPr>
        <xdr:cNvPr id="358" name="テキスト ボックス 357"/>
        <xdr:cNvSpPr txBox="1"/>
      </xdr:nvSpPr>
      <xdr:spPr>
        <a:xfrm>
          <a:off x="9372111" y="9682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78867</xdr:rowOff>
    </xdr:from>
    <xdr:to>
      <xdr:col>45</xdr:col>
      <xdr:colOff>177800</xdr:colOff>
      <xdr:row>54</xdr:row>
      <xdr:rowOff>152718</xdr:rowOff>
    </xdr:to>
    <xdr:cxnSp macro="">
      <xdr:nvCxnSpPr>
        <xdr:cNvPr id="359" name="直線コネクタ 358"/>
        <xdr:cNvCxnSpPr/>
      </xdr:nvCxnSpPr>
      <xdr:spPr>
        <a:xfrm flipV="1">
          <a:off x="7861300" y="9337167"/>
          <a:ext cx="889000" cy="73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16104</xdr:rowOff>
    </xdr:from>
    <xdr:to>
      <xdr:col>46</xdr:col>
      <xdr:colOff>38100</xdr:colOff>
      <xdr:row>56</xdr:row>
      <xdr:rowOff>117704</xdr:rowOff>
    </xdr:to>
    <xdr:sp macro="" textlink="">
      <xdr:nvSpPr>
        <xdr:cNvPr id="360" name="フローチャート: 判断 359"/>
        <xdr:cNvSpPr/>
      </xdr:nvSpPr>
      <xdr:spPr>
        <a:xfrm>
          <a:off x="8699500" y="961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108831</xdr:rowOff>
    </xdr:from>
    <xdr:ext cx="534377" cy="259045"/>
    <xdr:sp macro="" textlink="">
      <xdr:nvSpPr>
        <xdr:cNvPr id="361" name="テキスト ボックス 360"/>
        <xdr:cNvSpPr txBox="1"/>
      </xdr:nvSpPr>
      <xdr:spPr>
        <a:xfrm>
          <a:off x="8483111" y="9710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127546</xdr:rowOff>
    </xdr:from>
    <xdr:to>
      <xdr:col>41</xdr:col>
      <xdr:colOff>50800</xdr:colOff>
      <xdr:row>54</xdr:row>
      <xdr:rowOff>152718</xdr:rowOff>
    </xdr:to>
    <xdr:cxnSp macro="">
      <xdr:nvCxnSpPr>
        <xdr:cNvPr id="362" name="直線コネクタ 361"/>
        <xdr:cNvCxnSpPr/>
      </xdr:nvCxnSpPr>
      <xdr:spPr>
        <a:xfrm>
          <a:off x="6972300" y="9385846"/>
          <a:ext cx="889000" cy="25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10351</xdr:rowOff>
    </xdr:from>
    <xdr:to>
      <xdr:col>41</xdr:col>
      <xdr:colOff>101600</xdr:colOff>
      <xdr:row>56</xdr:row>
      <xdr:rowOff>111951</xdr:rowOff>
    </xdr:to>
    <xdr:sp macro="" textlink="">
      <xdr:nvSpPr>
        <xdr:cNvPr id="363" name="フローチャート: 判断 362"/>
        <xdr:cNvSpPr/>
      </xdr:nvSpPr>
      <xdr:spPr>
        <a:xfrm>
          <a:off x="7810500" y="961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103078</xdr:rowOff>
    </xdr:from>
    <xdr:ext cx="534377" cy="259045"/>
    <xdr:sp macro="" textlink="">
      <xdr:nvSpPr>
        <xdr:cNvPr id="364" name="テキスト ボックス 363"/>
        <xdr:cNvSpPr txBox="1"/>
      </xdr:nvSpPr>
      <xdr:spPr>
        <a:xfrm>
          <a:off x="7594111" y="9704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21717</xdr:rowOff>
    </xdr:from>
    <xdr:to>
      <xdr:col>36</xdr:col>
      <xdr:colOff>165100</xdr:colOff>
      <xdr:row>56</xdr:row>
      <xdr:rowOff>123317</xdr:rowOff>
    </xdr:to>
    <xdr:sp macro="" textlink="">
      <xdr:nvSpPr>
        <xdr:cNvPr id="365" name="フローチャート: 判断 364"/>
        <xdr:cNvSpPr/>
      </xdr:nvSpPr>
      <xdr:spPr>
        <a:xfrm>
          <a:off x="6921500" y="962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114444</xdr:rowOff>
    </xdr:from>
    <xdr:ext cx="534377" cy="259045"/>
    <xdr:sp macro="" textlink="">
      <xdr:nvSpPr>
        <xdr:cNvPr id="366" name="テキスト ボックス 365"/>
        <xdr:cNvSpPr txBox="1"/>
      </xdr:nvSpPr>
      <xdr:spPr>
        <a:xfrm>
          <a:off x="6705111" y="971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104013</xdr:rowOff>
    </xdr:from>
    <xdr:to>
      <xdr:col>55</xdr:col>
      <xdr:colOff>50800</xdr:colOff>
      <xdr:row>54</xdr:row>
      <xdr:rowOff>34163</xdr:rowOff>
    </xdr:to>
    <xdr:sp macro="" textlink="">
      <xdr:nvSpPr>
        <xdr:cNvPr id="372" name="楕円 371"/>
        <xdr:cNvSpPr/>
      </xdr:nvSpPr>
      <xdr:spPr>
        <a:xfrm>
          <a:off x="10426700" y="9190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126890</xdr:rowOff>
    </xdr:from>
    <xdr:ext cx="534377" cy="259045"/>
    <xdr:sp macro="" textlink="">
      <xdr:nvSpPr>
        <xdr:cNvPr id="373" name="農林水産業費該当値テキスト"/>
        <xdr:cNvSpPr txBox="1"/>
      </xdr:nvSpPr>
      <xdr:spPr>
        <a:xfrm>
          <a:off x="10528300" y="9042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98425</xdr:rowOff>
    </xdr:from>
    <xdr:to>
      <xdr:col>50</xdr:col>
      <xdr:colOff>165100</xdr:colOff>
      <xdr:row>55</xdr:row>
      <xdr:rowOff>28575</xdr:rowOff>
    </xdr:to>
    <xdr:sp macro="" textlink="">
      <xdr:nvSpPr>
        <xdr:cNvPr id="374" name="楕円 373"/>
        <xdr:cNvSpPr/>
      </xdr:nvSpPr>
      <xdr:spPr>
        <a:xfrm>
          <a:off x="9588500" y="935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45102</xdr:rowOff>
    </xdr:from>
    <xdr:ext cx="534377" cy="259045"/>
    <xdr:sp macro="" textlink="">
      <xdr:nvSpPr>
        <xdr:cNvPr id="375" name="テキスト ボックス 374"/>
        <xdr:cNvSpPr txBox="1"/>
      </xdr:nvSpPr>
      <xdr:spPr>
        <a:xfrm>
          <a:off x="9372111" y="9131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28067</xdr:rowOff>
    </xdr:from>
    <xdr:to>
      <xdr:col>46</xdr:col>
      <xdr:colOff>38100</xdr:colOff>
      <xdr:row>54</xdr:row>
      <xdr:rowOff>129667</xdr:rowOff>
    </xdr:to>
    <xdr:sp macro="" textlink="">
      <xdr:nvSpPr>
        <xdr:cNvPr id="376" name="楕円 375"/>
        <xdr:cNvSpPr/>
      </xdr:nvSpPr>
      <xdr:spPr>
        <a:xfrm>
          <a:off x="8699500" y="928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146194</xdr:rowOff>
    </xdr:from>
    <xdr:ext cx="534377" cy="259045"/>
    <xdr:sp macro="" textlink="">
      <xdr:nvSpPr>
        <xdr:cNvPr id="377" name="テキスト ボックス 376"/>
        <xdr:cNvSpPr txBox="1"/>
      </xdr:nvSpPr>
      <xdr:spPr>
        <a:xfrm>
          <a:off x="8483111" y="9061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101918</xdr:rowOff>
    </xdr:from>
    <xdr:to>
      <xdr:col>41</xdr:col>
      <xdr:colOff>101600</xdr:colOff>
      <xdr:row>55</xdr:row>
      <xdr:rowOff>32068</xdr:rowOff>
    </xdr:to>
    <xdr:sp macro="" textlink="">
      <xdr:nvSpPr>
        <xdr:cNvPr id="378" name="楕円 377"/>
        <xdr:cNvSpPr/>
      </xdr:nvSpPr>
      <xdr:spPr>
        <a:xfrm>
          <a:off x="7810500" y="936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48595</xdr:rowOff>
    </xdr:from>
    <xdr:ext cx="534377" cy="259045"/>
    <xdr:sp macro="" textlink="">
      <xdr:nvSpPr>
        <xdr:cNvPr id="379" name="テキスト ボックス 378"/>
        <xdr:cNvSpPr txBox="1"/>
      </xdr:nvSpPr>
      <xdr:spPr>
        <a:xfrm>
          <a:off x="7594111" y="9135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76746</xdr:rowOff>
    </xdr:from>
    <xdr:to>
      <xdr:col>36</xdr:col>
      <xdr:colOff>165100</xdr:colOff>
      <xdr:row>55</xdr:row>
      <xdr:rowOff>6896</xdr:rowOff>
    </xdr:to>
    <xdr:sp macro="" textlink="">
      <xdr:nvSpPr>
        <xdr:cNvPr id="380" name="楕円 379"/>
        <xdr:cNvSpPr/>
      </xdr:nvSpPr>
      <xdr:spPr>
        <a:xfrm>
          <a:off x="6921500" y="9335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23423</xdr:rowOff>
    </xdr:from>
    <xdr:ext cx="534377" cy="259045"/>
    <xdr:sp macro="" textlink="">
      <xdr:nvSpPr>
        <xdr:cNvPr id="381" name="テキスト ボックス 380"/>
        <xdr:cNvSpPr txBox="1"/>
      </xdr:nvSpPr>
      <xdr:spPr>
        <a:xfrm>
          <a:off x="6705111" y="9110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5" name="テキスト ボックス 394"/>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7" name="テキスト ボックス 396"/>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9" name="テキスト ボックス 398"/>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134685</xdr:rowOff>
    </xdr:from>
    <xdr:to>
      <xdr:col>54</xdr:col>
      <xdr:colOff>189865</xdr:colOff>
      <xdr:row>78</xdr:row>
      <xdr:rowOff>120735</xdr:rowOff>
    </xdr:to>
    <xdr:cxnSp macro="">
      <xdr:nvCxnSpPr>
        <xdr:cNvPr id="403" name="直線コネクタ 402"/>
        <xdr:cNvCxnSpPr/>
      </xdr:nvCxnSpPr>
      <xdr:spPr>
        <a:xfrm flipV="1">
          <a:off x="10475595" y="12307635"/>
          <a:ext cx="1270" cy="118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124562</xdr:rowOff>
    </xdr:from>
    <xdr:ext cx="469744" cy="259045"/>
    <xdr:sp macro="" textlink="">
      <xdr:nvSpPr>
        <xdr:cNvPr id="404" name="商工費最小値テキスト"/>
        <xdr:cNvSpPr txBox="1"/>
      </xdr:nvSpPr>
      <xdr:spPr>
        <a:xfrm>
          <a:off x="10528300" y="1349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120735</xdr:rowOff>
    </xdr:from>
    <xdr:to>
      <xdr:col>55</xdr:col>
      <xdr:colOff>88900</xdr:colOff>
      <xdr:row>78</xdr:row>
      <xdr:rowOff>120735</xdr:rowOff>
    </xdr:to>
    <xdr:cxnSp macro="">
      <xdr:nvCxnSpPr>
        <xdr:cNvPr id="405" name="直線コネクタ 404"/>
        <xdr:cNvCxnSpPr/>
      </xdr:nvCxnSpPr>
      <xdr:spPr>
        <a:xfrm>
          <a:off x="10388600" y="13493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81362</xdr:rowOff>
    </xdr:from>
    <xdr:ext cx="599010" cy="259045"/>
    <xdr:sp macro="" textlink="">
      <xdr:nvSpPr>
        <xdr:cNvPr id="406" name="商工費最大値テキスト"/>
        <xdr:cNvSpPr txBox="1"/>
      </xdr:nvSpPr>
      <xdr:spPr>
        <a:xfrm>
          <a:off x="10528300" y="12082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263,597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134685</xdr:rowOff>
    </xdr:from>
    <xdr:to>
      <xdr:col>55</xdr:col>
      <xdr:colOff>88900</xdr:colOff>
      <xdr:row>71</xdr:row>
      <xdr:rowOff>134685</xdr:rowOff>
    </xdr:to>
    <xdr:cxnSp macro="">
      <xdr:nvCxnSpPr>
        <xdr:cNvPr id="407" name="直線コネクタ 406"/>
        <xdr:cNvCxnSpPr/>
      </xdr:nvCxnSpPr>
      <xdr:spPr>
        <a:xfrm>
          <a:off x="10388600" y="12307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122441</xdr:rowOff>
    </xdr:from>
    <xdr:to>
      <xdr:col>55</xdr:col>
      <xdr:colOff>0</xdr:colOff>
      <xdr:row>76</xdr:row>
      <xdr:rowOff>58493</xdr:rowOff>
    </xdr:to>
    <xdr:cxnSp macro="">
      <xdr:nvCxnSpPr>
        <xdr:cNvPr id="408" name="直線コネクタ 407"/>
        <xdr:cNvCxnSpPr/>
      </xdr:nvCxnSpPr>
      <xdr:spPr>
        <a:xfrm>
          <a:off x="9639300" y="12981191"/>
          <a:ext cx="838200" cy="107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119882</xdr:rowOff>
    </xdr:from>
    <xdr:ext cx="534377" cy="259045"/>
    <xdr:sp macro="" textlink="">
      <xdr:nvSpPr>
        <xdr:cNvPr id="409" name="商工費平均値テキスト"/>
        <xdr:cNvSpPr txBox="1"/>
      </xdr:nvSpPr>
      <xdr:spPr>
        <a:xfrm>
          <a:off x="10528300" y="13321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141455</xdr:rowOff>
    </xdr:from>
    <xdr:to>
      <xdr:col>55</xdr:col>
      <xdr:colOff>50800</xdr:colOff>
      <xdr:row>78</xdr:row>
      <xdr:rowOff>71605</xdr:rowOff>
    </xdr:to>
    <xdr:sp macro="" textlink="">
      <xdr:nvSpPr>
        <xdr:cNvPr id="410" name="フローチャート: 判断 409"/>
        <xdr:cNvSpPr/>
      </xdr:nvSpPr>
      <xdr:spPr>
        <a:xfrm>
          <a:off x="10426700" y="13343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122441</xdr:rowOff>
    </xdr:from>
    <xdr:to>
      <xdr:col>50</xdr:col>
      <xdr:colOff>114300</xdr:colOff>
      <xdr:row>75</xdr:row>
      <xdr:rowOff>164440</xdr:rowOff>
    </xdr:to>
    <xdr:cxnSp macro="">
      <xdr:nvCxnSpPr>
        <xdr:cNvPr id="411" name="直線コネクタ 410"/>
        <xdr:cNvCxnSpPr/>
      </xdr:nvCxnSpPr>
      <xdr:spPr>
        <a:xfrm flipV="1">
          <a:off x="8750300" y="12981191"/>
          <a:ext cx="889000" cy="41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132494</xdr:rowOff>
    </xdr:from>
    <xdr:to>
      <xdr:col>50</xdr:col>
      <xdr:colOff>165100</xdr:colOff>
      <xdr:row>78</xdr:row>
      <xdr:rowOff>62644</xdr:rowOff>
    </xdr:to>
    <xdr:sp macro="" textlink="">
      <xdr:nvSpPr>
        <xdr:cNvPr id="412" name="フローチャート: 判断 411"/>
        <xdr:cNvSpPr/>
      </xdr:nvSpPr>
      <xdr:spPr>
        <a:xfrm>
          <a:off x="95885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53771</xdr:rowOff>
    </xdr:from>
    <xdr:ext cx="534377" cy="259045"/>
    <xdr:sp macro="" textlink="">
      <xdr:nvSpPr>
        <xdr:cNvPr id="413" name="テキスト ボックス 412"/>
        <xdr:cNvSpPr txBox="1"/>
      </xdr:nvSpPr>
      <xdr:spPr>
        <a:xfrm>
          <a:off x="9372111" y="13426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164440</xdr:rowOff>
    </xdr:from>
    <xdr:to>
      <xdr:col>45</xdr:col>
      <xdr:colOff>177800</xdr:colOff>
      <xdr:row>76</xdr:row>
      <xdr:rowOff>48951</xdr:rowOff>
    </xdr:to>
    <xdr:cxnSp macro="">
      <xdr:nvCxnSpPr>
        <xdr:cNvPr id="414" name="直線コネクタ 413"/>
        <xdr:cNvCxnSpPr/>
      </xdr:nvCxnSpPr>
      <xdr:spPr>
        <a:xfrm flipV="1">
          <a:off x="7861300" y="13023190"/>
          <a:ext cx="889000" cy="5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123337</xdr:rowOff>
    </xdr:from>
    <xdr:to>
      <xdr:col>46</xdr:col>
      <xdr:colOff>38100</xdr:colOff>
      <xdr:row>78</xdr:row>
      <xdr:rowOff>53487</xdr:rowOff>
    </xdr:to>
    <xdr:sp macro="" textlink="">
      <xdr:nvSpPr>
        <xdr:cNvPr id="415" name="フローチャート: 判断 414"/>
        <xdr:cNvSpPr/>
      </xdr:nvSpPr>
      <xdr:spPr>
        <a:xfrm>
          <a:off x="8699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44614</xdr:rowOff>
    </xdr:from>
    <xdr:ext cx="534377" cy="259045"/>
    <xdr:sp macro="" textlink="">
      <xdr:nvSpPr>
        <xdr:cNvPr id="416" name="テキスト ボックス 415"/>
        <xdr:cNvSpPr txBox="1"/>
      </xdr:nvSpPr>
      <xdr:spPr>
        <a:xfrm>
          <a:off x="8483111" y="13417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48951</xdr:rowOff>
    </xdr:from>
    <xdr:to>
      <xdr:col>41</xdr:col>
      <xdr:colOff>50800</xdr:colOff>
      <xdr:row>76</xdr:row>
      <xdr:rowOff>97313</xdr:rowOff>
    </xdr:to>
    <xdr:cxnSp macro="">
      <xdr:nvCxnSpPr>
        <xdr:cNvPr id="417" name="直線コネクタ 416"/>
        <xdr:cNvCxnSpPr/>
      </xdr:nvCxnSpPr>
      <xdr:spPr>
        <a:xfrm flipV="1">
          <a:off x="6972300" y="13079151"/>
          <a:ext cx="889000" cy="48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119176</xdr:rowOff>
    </xdr:from>
    <xdr:to>
      <xdr:col>41</xdr:col>
      <xdr:colOff>101600</xdr:colOff>
      <xdr:row>78</xdr:row>
      <xdr:rowOff>49326</xdr:rowOff>
    </xdr:to>
    <xdr:sp macro="" textlink="">
      <xdr:nvSpPr>
        <xdr:cNvPr id="418" name="フローチャート: 判断 417"/>
        <xdr:cNvSpPr/>
      </xdr:nvSpPr>
      <xdr:spPr>
        <a:xfrm>
          <a:off x="7810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40453</xdr:rowOff>
    </xdr:from>
    <xdr:ext cx="534377" cy="259045"/>
    <xdr:sp macro="" textlink="">
      <xdr:nvSpPr>
        <xdr:cNvPr id="419" name="テキスト ボックス 418"/>
        <xdr:cNvSpPr txBox="1"/>
      </xdr:nvSpPr>
      <xdr:spPr>
        <a:xfrm>
          <a:off x="7594111" y="1341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112016</xdr:rowOff>
    </xdr:from>
    <xdr:to>
      <xdr:col>36</xdr:col>
      <xdr:colOff>165100</xdr:colOff>
      <xdr:row>78</xdr:row>
      <xdr:rowOff>42166</xdr:rowOff>
    </xdr:to>
    <xdr:sp macro="" textlink="">
      <xdr:nvSpPr>
        <xdr:cNvPr id="420" name="フローチャート: 判断 419"/>
        <xdr:cNvSpPr/>
      </xdr:nvSpPr>
      <xdr:spPr>
        <a:xfrm>
          <a:off x="6921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33293</xdr:rowOff>
    </xdr:from>
    <xdr:ext cx="534377" cy="259045"/>
    <xdr:sp macro="" textlink="">
      <xdr:nvSpPr>
        <xdr:cNvPr id="421" name="テキスト ボックス 420"/>
        <xdr:cNvSpPr txBox="1"/>
      </xdr:nvSpPr>
      <xdr:spPr>
        <a:xfrm>
          <a:off x="6705111" y="1340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7693</xdr:rowOff>
    </xdr:from>
    <xdr:to>
      <xdr:col>55</xdr:col>
      <xdr:colOff>50800</xdr:colOff>
      <xdr:row>76</xdr:row>
      <xdr:rowOff>109293</xdr:rowOff>
    </xdr:to>
    <xdr:sp macro="" textlink="">
      <xdr:nvSpPr>
        <xdr:cNvPr id="427" name="楕円 426"/>
        <xdr:cNvSpPr/>
      </xdr:nvSpPr>
      <xdr:spPr>
        <a:xfrm>
          <a:off x="10426700" y="1303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30569</xdr:rowOff>
    </xdr:from>
    <xdr:ext cx="534377" cy="259045"/>
    <xdr:sp macro="" textlink="">
      <xdr:nvSpPr>
        <xdr:cNvPr id="428" name="商工費該当値テキスト"/>
        <xdr:cNvSpPr txBox="1"/>
      </xdr:nvSpPr>
      <xdr:spPr>
        <a:xfrm>
          <a:off x="10528300" y="12889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71641</xdr:rowOff>
    </xdr:from>
    <xdr:to>
      <xdr:col>50</xdr:col>
      <xdr:colOff>165100</xdr:colOff>
      <xdr:row>76</xdr:row>
      <xdr:rowOff>1791</xdr:rowOff>
    </xdr:to>
    <xdr:sp macro="" textlink="">
      <xdr:nvSpPr>
        <xdr:cNvPr id="429" name="楕円 428"/>
        <xdr:cNvSpPr/>
      </xdr:nvSpPr>
      <xdr:spPr>
        <a:xfrm>
          <a:off x="9588500" y="12930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74</xdr:row>
      <xdr:rowOff>18318</xdr:rowOff>
    </xdr:from>
    <xdr:ext cx="599010" cy="259045"/>
    <xdr:sp macro="" textlink="">
      <xdr:nvSpPr>
        <xdr:cNvPr id="430" name="テキスト ボックス 429"/>
        <xdr:cNvSpPr txBox="1"/>
      </xdr:nvSpPr>
      <xdr:spPr>
        <a:xfrm>
          <a:off x="9339795" y="12705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113639</xdr:rowOff>
    </xdr:from>
    <xdr:to>
      <xdr:col>46</xdr:col>
      <xdr:colOff>38100</xdr:colOff>
      <xdr:row>76</xdr:row>
      <xdr:rowOff>43790</xdr:rowOff>
    </xdr:to>
    <xdr:sp macro="" textlink="">
      <xdr:nvSpPr>
        <xdr:cNvPr id="431" name="楕円 430"/>
        <xdr:cNvSpPr/>
      </xdr:nvSpPr>
      <xdr:spPr>
        <a:xfrm>
          <a:off x="8699500" y="1297238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74</xdr:row>
      <xdr:rowOff>60316</xdr:rowOff>
    </xdr:from>
    <xdr:ext cx="599010" cy="259045"/>
    <xdr:sp macro="" textlink="">
      <xdr:nvSpPr>
        <xdr:cNvPr id="432" name="テキスト ボックス 431"/>
        <xdr:cNvSpPr txBox="1"/>
      </xdr:nvSpPr>
      <xdr:spPr>
        <a:xfrm>
          <a:off x="8450795" y="12747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169601</xdr:rowOff>
    </xdr:from>
    <xdr:to>
      <xdr:col>41</xdr:col>
      <xdr:colOff>101600</xdr:colOff>
      <xdr:row>76</xdr:row>
      <xdr:rowOff>99751</xdr:rowOff>
    </xdr:to>
    <xdr:sp macro="" textlink="">
      <xdr:nvSpPr>
        <xdr:cNvPr id="433" name="楕円 432"/>
        <xdr:cNvSpPr/>
      </xdr:nvSpPr>
      <xdr:spPr>
        <a:xfrm>
          <a:off x="7810500" y="13028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116278</xdr:rowOff>
    </xdr:from>
    <xdr:ext cx="534377" cy="259045"/>
    <xdr:sp macro="" textlink="">
      <xdr:nvSpPr>
        <xdr:cNvPr id="434" name="テキスト ボックス 433"/>
        <xdr:cNvSpPr txBox="1"/>
      </xdr:nvSpPr>
      <xdr:spPr>
        <a:xfrm>
          <a:off x="7594111" y="12803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46513</xdr:rowOff>
    </xdr:from>
    <xdr:to>
      <xdr:col>36</xdr:col>
      <xdr:colOff>165100</xdr:colOff>
      <xdr:row>76</xdr:row>
      <xdr:rowOff>148113</xdr:rowOff>
    </xdr:to>
    <xdr:sp macro="" textlink="">
      <xdr:nvSpPr>
        <xdr:cNvPr id="435" name="楕円 434"/>
        <xdr:cNvSpPr/>
      </xdr:nvSpPr>
      <xdr:spPr>
        <a:xfrm>
          <a:off x="6921500" y="1307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164640</xdr:rowOff>
    </xdr:from>
    <xdr:ext cx="534377" cy="259045"/>
    <xdr:sp macro="" textlink="">
      <xdr:nvSpPr>
        <xdr:cNvPr id="436" name="テキスト ボックス 435"/>
        <xdr:cNvSpPr txBox="1"/>
      </xdr:nvSpPr>
      <xdr:spPr>
        <a:xfrm>
          <a:off x="6705111" y="12851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62502</xdr:rowOff>
    </xdr:from>
    <xdr:to>
      <xdr:col>54</xdr:col>
      <xdr:colOff>189865</xdr:colOff>
      <xdr:row>98</xdr:row>
      <xdr:rowOff>79228</xdr:rowOff>
    </xdr:to>
    <xdr:cxnSp macro="">
      <xdr:nvCxnSpPr>
        <xdr:cNvPr id="460" name="直線コネクタ 459"/>
        <xdr:cNvCxnSpPr/>
      </xdr:nvCxnSpPr>
      <xdr:spPr>
        <a:xfrm flipV="1">
          <a:off x="10475595" y="15493002"/>
          <a:ext cx="1270" cy="1388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83055</xdr:rowOff>
    </xdr:from>
    <xdr:ext cx="534377" cy="259045"/>
    <xdr:sp macro="" textlink="">
      <xdr:nvSpPr>
        <xdr:cNvPr id="461" name="土木費最小値テキスト"/>
        <xdr:cNvSpPr txBox="1"/>
      </xdr:nvSpPr>
      <xdr:spPr>
        <a:xfrm>
          <a:off x="10528300" y="16885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79228</xdr:rowOff>
    </xdr:from>
    <xdr:to>
      <xdr:col>55</xdr:col>
      <xdr:colOff>88900</xdr:colOff>
      <xdr:row>98</xdr:row>
      <xdr:rowOff>79228</xdr:rowOff>
    </xdr:to>
    <xdr:cxnSp macro="">
      <xdr:nvCxnSpPr>
        <xdr:cNvPr id="462" name="直線コネクタ 461"/>
        <xdr:cNvCxnSpPr/>
      </xdr:nvCxnSpPr>
      <xdr:spPr>
        <a:xfrm>
          <a:off x="10388600" y="1688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9179</xdr:rowOff>
    </xdr:from>
    <xdr:ext cx="599010" cy="259045"/>
    <xdr:sp macro="" textlink="">
      <xdr:nvSpPr>
        <xdr:cNvPr id="463" name="土木費最大値テキスト"/>
        <xdr:cNvSpPr txBox="1"/>
      </xdr:nvSpPr>
      <xdr:spPr>
        <a:xfrm>
          <a:off x="10528300" y="15268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200,131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62502</xdr:rowOff>
    </xdr:from>
    <xdr:to>
      <xdr:col>55</xdr:col>
      <xdr:colOff>88900</xdr:colOff>
      <xdr:row>90</xdr:row>
      <xdr:rowOff>62502</xdr:rowOff>
    </xdr:to>
    <xdr:cxnSp macro="">
      <xdr:nvCxnSpPr>
        <xdr:cNvPr id="464" name="直線コネクタ 463"/>
        <xdr:cNvCxnSpPr/>
      </xdr:nvCxnSpPr>
      <xdr:spPr>
        <a:xfrm>
          <a:off x="10388600" y="15493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33660</xdr:rowOff>
    </xdr:from>
    <xdr:to>
      <xdr:col>55</xdr:col>
      <xdr:colOff>0</xdr:colOff>
      <xdr:row>91</xdr:row>
      <xdr:rowOff>38712</xdr:rowOff>
    </xdr:to>
    <xdr:cxnSp macro="">
      <xdr:nvCxnSpPr>
        <xdr:cNvPr id="465" name="直線コネクタ 464"/>
        <xdr:cNvCxnSpPr/>
      </xdr:nvCxnSpPr>
      <xdr:spPr>
        <a:xfrm flipV="1">
          <a:off x="9639300" y="15635610"/>
          <a:ext cx="838200" cy="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142246</xdr:rowOff>
    </xdr:from>
    <xdr:ext cx="534377" cy="259045"/>
    <xdr:sp macro="" textlink="">
      <xdr:nvSpPr>
        <xdr:cNvPr id="466" name="土木費平均値テキスト"/>
        <xdr:cNvSpPr txBox="1"/>
      </xdr:nvSpPr>
      <xdr:spPr>
        <a:xfrm>
          <a:off x="10528300" y="16429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163819</xdr:rowOff>
    </xdr:from>
    <xdr:to>
      <xdr:col>55</xdr:col>
      <xdr:colOff>50800</xdr:colOff>
      <xdr:row>96</xdr:row>
      <xdr:rowOff>93969</xdr:rowOff>
    </xdr:to>
    <xdr:sp macro="" textlink="">
      <xdr:nvSpPr>
        <xdr:cNvPr id="467" name="フローチャート: 判断 466"/>
        <xdr:cNvSpPr/>
      </xdr:nvSpPr>
      <xdr:spPr>
        <a:xfrm>
          <a:off x="10426700" y="1645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91</xdr:row>
      <xdr:rowOff>38712</xdr:rowOff>
    </xdr:from>
    <xdr:to>
      <xdr:col>50</xdr:col>
      <xdr:colOff>114300</xdr:colOff>
      <xdr:row>92</xdr:row>
      <xdr:rowOff>98034</xdr:rowOff>
    </xdr:to>
    <xdr:cxnSp macro="">
      <xdr:nvCxnSpPr>
        <xdr:cNvPr id="468" name="直線コネクタ 467"/>
        <xdr:cNvCxnSpPr/>
      </xdr:nvCxnSpPr>
      <xdr:spPr>
        <a:xfrm flipV="1">
          <a:off x="8750300" y="15640662"/>
          <a:ext cx="889000" cy="230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22682</xdr:rowOff>
    </xdr:from>
    <xdr:to>
      <xdr:col>50</xdr:col>
      <xdr:colOff>165100</xdr:colOff>
      <xdr:row>96</xdr:row>
      <xdr:rowOff>124282</xdr:rowOff>
    </xdr:to>
    <xdr:sp macro="" textlink="">
      <xdr:nvSpPr>
        <xdr:cNvPr id="469" name="フローチャート: 判断 468"/>
        <xdr:cNvSpPr/>
      </xdr:nvSpPr>
      <xdr:spPr>
        <a:xfrm>
          <a:off x="95885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115409</xdr:rowOff>
    </xdr:from>
    <xdr:ext cx="534377" cy="259045"/>
    <xdr:sp macro="" textlink="">
      <xdr:nvSpPr>
        <xdr:cNvPr id="470" name="テキスト ボックス 469"/>
        <xdr:cNvSpPr txBox="1"/>
      </xdr:nvSpPr>
      <xdr:spPr>
        <a:xfrm>
          <a:off x="9372111" y="16574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98034</xdr:rowOff>
    </xdr:from>
    <xdr:to>
      <xdr:col>45</xdr:col>
      <xdr:colOff>177800</xdr:colOff>
      <xdr:row>93</xdr:row>
      <xdr:rowOff>129025</xdr:rowOff>
    </xdr:to>
    <xdr:cxnSp macro="">
      <xdr:nvCxnSpPr>
        <xdr:cNvPr id="471" name="直線コネクタ 470"/>
        <xdr:cNvCxnSpPr/>
      </xdr:nvCxnSpPr>
      <xdr:spPr>
        <a:xfrm flipV="1">
          <a:off x="7861300" y="15871434"/>
          <a:ext cx="889000" cy="202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26043</xdr:rowOff>
    </xdr:from>
    <xdr:to>
      <xdr:col>46</xdr:col>
      <xdr:colOff>38100</xdr:colOff>
      <xdr:row>96</xdr:row>
      <xdr:rowOff>127643</xdr:rowOff>
    </xdr:to>
    <xdr:sp macro="" textlink="">
      <xdr:nvSpPr>
        <xdr:cNvPr id="472" name="フローチャート: 判断 471"/>
        <xdr:cNvSpPr/>
      </xdr:nvSpPr>
      <xdr:spPr>
        <a:xfrm>
          <a:off x="8699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118770</xdr:rowOff>
    </xdr:from>
    <xdr:ext cx="534377" cy="259045"/>
    <xdr:sp macro="" textlink="">
      <xdr:nvSpPr>
        <xdr:cNvPr id="473" name="テキスト ボックス 472"/>
        <xdr:cNvSpPr txBox="1"/>
      </xdr:nvSpPr>
      <xdr:spPr>
        <a:xfrm>
          <a:off x="8483111" y="1657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122859</xdr:rowOff>
    </xdr:from>
    <xdr:to>
      <xdr:col>41</xdr:col>
      <xdr:colOff>50800</xdr:colOff>
      <xdr:row>93</xdr:row>
      <xdr:rowOff>129025</xdr:rowOff>
    </xdr:to>
    <xdr:cxnSp macro="">
      <xdr:nvCxnSpPr>
        <xdr:cNvPr id="474" name="直線コネクタ 473"/>
        <xdr:cNvCxnSpPr/>
      </xdr:nvCxnSpPr>
      <xdr:spPr>
        <a:xfrm>
          <a:off x="6972300" y="16067709"/>
          <a:ext cx="889000" cy="6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13408</xdr:rowOff>
    </xdr:from>
    <xdr:to>
      <xdr:col>41</xdr:col>
      <xdr:colOff>101600</xdr:colOff>
      <xdr:row>96</xdr:row>
      <xdr:rowOff>115008</xdr:rowOff>
    </xdr:to>
    <xdr:sp macro="" textlink="">
      <xdr:nvSpPr>
        <xdr:cNvPr id="475" name="フローチャート: 判断 474"/>
        <xdr:cNvSpPr/>
      </xdr:nvSpPr>
      <xdr:spPr>
        <a:xfrm>
          <a:off x="7810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106135</xdr:rowOff>
    </xdr:from>
    <xdr:ext cx="534377" cy="259045"/>
    <xdr:sp macro="" textlink="">
      <xdr:nvSpPr>
        <xdr:cNvPr id="476" name="テキスト ボックス 475"/>
        <xdr:cNvSpPr txBox="1"/>
      </xdr:nvSpPr>
      <xdr:spPr>
        <a:xfrm>
          <a:off x="7594111" y="16565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53467</xdr:rowOff>
    </xdr:from>
    <xdr:to>
      <xdr:col>36</xdr:col>
      <xdr:colOff>165100</xdr:colOff>
      <xdr:row>96</xdr:row>
      <xdr:rowOff>155067</xdr:rowOff>
    </xdr:to>
    <xdr:sp macro="" textlink="">
      <xdr:nvSpPr>
        <xdr:cNvPr id="477" name="フローチャート: 判断 476"/>
        <xdr:cNvSpPr/>
      </xdr:nvSpPr>
      <xdr:spPr>
        <a:xfrm>
          <a:off x="6921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146194</xdr:rowOff>
    </xdr:from>
    <xdr:ext cx="534377" cy="259045"/>
    <xdr:sp macro="" textlink="">
      <xdr:nvSpPr>
        <xdr:cNvPr id="478" name="テキスト ボックス 477"/>
        <xdr:cNvSpPr txBox="1"/>
      </xdr:nvSpPr>
      <xdr:spPr>
        <a:xfrm>
          <a:off x="6705111" y="16605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90</xdr:row>
      <xdr:rowOff>154310</xdr:rowOff>
    </xdr:from>
    <xdr:to>
      <xdr:col>55</xdr:col>
      <xdr:colOff>50800</xdr:colOff>
      <xdr:row>91</xdr:row>
      <xdr:rowOff>84460</xdr:rowOff>
    </xdr:to>
    <xdr:sp macro="" textlink="">
      <xdr:nvSpPr>
        <xdr:cNvPr id="484" name="楕円 483"/>
        <xdr:cNvSpPr/>
      </xdr:nvSpPr>
      <xdr:spPr>
        <a:xfrm>
          <a:off x="10426700" y="1558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5737</xdr:rowOff>
    </xdr:from>
    <xdr:ext cx="599010" cy="259045"/>
    <xdr:sp macro="" textlink="">
      <xdr:nvSpPr>
        <xdr:cNvPr id="485" name="土木費該当値テキスト"/>
        <xdr:cNvSpPr txBox="1"/>
      </xdr:nvSpPr>
      <xdr:spPr>
        <a:xfrm>
          <a:off x="10528300" y="15436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90</xdr:row>
      <xdr:rowOff>159362</xdr:rowOff>
    </xdr:from>
    <xdr:to>
      <xdr:col>50</xdr:col>
      <xdr:colOff>165100</xdr:colOff>
      <xdr:row>91</xdr:row>
      <xdr:rowOff>89512</xdr:rowOff>
    </xdr:to>
    <xdr:sp macro="" textlink="">
      <xdr:nvSpPr>
        <xdr:cNvPr id="486" name="楕円 485"/>
        <xdr:cNvSpPr/>
      </xdr:nvSpPr>
      <xdr:spPr>
        <a:xfrm>
          <a:off x="9588500" y="15589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89</xdr:row>
      <xdr:rowOff>106039</xdr:rowOff>
    </xdr:from>
    <xdr:ext cx="599010" cy="259045"/>
    <xdr:sp macro="" textlink="">
      <xdr:nvSpPr>
        <xdr:cNvPr id="487" name="テキスト ボックス 486"/>
        <xdr:cNvSpPr txBox="1"/>
      </xdr:nvSpPr>
      <xdr:spPr>
        <a:xfrm>
          <a:off x="9339795" y="15365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47234</xdr:rowOff>
    </xdr:from>
    <xdr:to>
      <xdr:col>46</xdr:col>
      <xdr:colOff>38100</xdr:colOff>
      <xdr:row>92</xdr:row>
      <xdr:rowOff>148834</xdr:rowOff>
    </xdr:to>
    <xdr:sp macro="" textlink="">
      <xdr:nvSpPr>
        <xdr:cNvPr id="488" name="楕円 487"/>
        <xdr:cNvSpPr/>
      </xdr:nvSpPr>
      <xdr:spPr>
        <a:xfrm>
          <a:off x="8699500" y="15820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90</xdr:row>
      <xdr:rowOff>165361</xdr:rowOff>
    </xdr:from>
    <xdr:ext cx="599010" cy="259045"/>
    <xdr:sp macro="" textlink="">
      <xdr:nvSpPr>
        <xdr:cNvPr id="489" name="テキスト ボックス 488"/>
        <xdr:cNvSpPr txBox="1"/>
      </xdr:nvSpPr>
      <xdr:spPr>
        <a:xfrm>
          <a:off x="8450795" y="15595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78225</xdr:rowOff>
    </xdr:from>
    <xdr:to>
      <xdr:col>41</xdr:col>
      <xdr:colOff>101600</xdr:colOff>
      <xdr:row>94</xdr:row>
      <xdr:rowOff>8375</xdr:rowOff>
    </xdr:to>
    <xdr:sp macro="" textlink="">
      <xdr:nvSpPr>
        <xdr:cNvPr id="490" name="楕円 489"/>
        <xdr:cNvSpPr/>
      </xdr:nvSpPr>
      <xdr:spPr>
        <a:xfrm>
          <a:off x="7810500" y="16023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92</xdr:row>
      <xdr:rowOff>24902</xdr:rowOff>
    </xdr:from>
    <xdr:ext cx="599010" cy="259045"/>
    <xdr:sp macro="" textlink="">
      <xdr:nvSpPr>
        <xdr:cNvPr id="491" name="テキスト ボックス 490"/>
        <xdr:cNvSpPr txBox="1"/>
      </xdr:nvSpPr>
      <xdr:spPr>
        <a:xfrm>
          <a:off x="7561795" y="15798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72059</xdr:rowOff>
    </xdr:from>
    <xdr:to>
      <xdr:col>36</xdr:col>
      <xdr:colOff>165100</xdr:colOff>
      <xdr:row>94</xdr:row>
      <xdr:rowOff>2209</xdr:rowOff>
    </xdr:to>
    <xdr:sp macro="" textlink="">
      <xdr:nvSpPr>
        <xdr:cNvPr id="492" name="楕円 491"/>
        <xdr:cNvSpPr/>
      </xdr:nvSpPr>
      <xdr:spPr>
        <a:xfrm>
          <a:off x="6921500" y="16016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92</xdr:row>
      <xdr:rowOff>18736</xdr:rowOff>
    </xdr:from>
    <xdr:ext cx="599010" cy="259045"/>
    <xdr:sp macro="" textlink="">
      <xdr:nvSpPr>
        <xdr:cNvPr id="493" name="テキスト ボックス 492"/>
        <xdr:cNvSpPr txBox="1"/>
      </xdr:nvSpPr>
      <xdr:spPr>
        <a:xfrm>
          <a:off x="6672795" y="15792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139700</xdr:rowOff>
    </xdr:from>
    <xdr:to>
      <xdr:col>89</xdr:col>
      <xdr:colOff>177800</xdr:colOff>
      <xdr:row>39</xdr:row>
      <xdr:rowOff>139700</xdr:rowOff>
    </xdr:to>
    <xdr:cxnSp macro="">
      <xdr:nvCxnSpPr>
        <xdr:cNvPr id="504" name="直線コネクタ 503"/>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168927</xdr:rowOff>
    </xdr:from>
    <xdr:ext cx="248786" cy="259045"/>
    <xdr:sp macro="" textlink="">
      <xdr:nvSpPr>
        <xdr:cNvPr id="505" name="テキスト ボックス 504"/>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6" name="直線コネクタ 505"/>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07" name="テキスト ボックス 506"/>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508" name="直線コネクタ 507"/>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509" name="テキスト ボックス 508"/>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12" name="直線コネクタ 511"/>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54627</xdr:rowOff>
    </xdr:from>
    <xdr:ext cx="531299" cy="259045"/>
    <xdr:sp macro="" textlink="">
      <xdr:nvSpPr>
        <xdr:cNvPr id="513" name="テキスト ボックス 512"/>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4" name="直線コネクタ 513"/>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15" name="テキスト ボックス 514"/>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16" name="直線コネクタ 515"/>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28</xdr:row>
      <xdr:rowOff>168927</xdr:rowOff>
    </xdr:from>
    <xdr:ext cx="595419" cy="259045"/>
    <xdr:sp macro="" textlink="">
      <xdr:nvSpPr>
        <xdr:cNvPr id="517" name="テキスト ボックス 516"/>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91994</xdr:rowOff>
    </xdr:from>
    <xdr:to>
      <xdr:col>85</xdr:col>
      <xdr:colOff>126364</xdr:colOff>
      <xdr:row>38</xdr:row>
      <xdr:rowOff>143243</xdr:rowOff>
    </xdr:to>
    <xdr:cxnSp macro="">
      <xdr:nvCxnSpPr>
        <xdr:cNvPr id="521" name="直線コネクタ 520"/>
        <xdr:cNvCxnSpPr/>
      </xdr:nvCxnSpPr>
      <xdr:spPr>
        <a:xfrm flipV="1">
          <a:off x="16317595" y="5235494"/>
          <a:ext cx="1269" cy="1422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147070</xdr:rowOff>
    </xdr:from>
    <xdr:ext cx="534377" cy="259045"/>
    <xdr:sp macro="" textlink="">
      <xdr:nvSpPr>
        <xdr:cNvPr id="522" name="消防費最小値テキスト"/>
        <xdr:cNvSpPr txBox="1"/>
      </xdr:nvSpPr>
      <xdr:spPr>
        <a:xfrm>
          <a:off x="16370300" y="6662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143243</xdr:rowOff>
    </xdr:from>
    <xdr:to>
      <xdr:col>86</xdr:col>
      <xdr:colOff>25400</xdr:colOff>
      <xdr:row>38</xdr:row>
      <xdr:rowOff>143243</xdr:rowOff>
    </xdr:to>
    <xdr:cxnSp macro="">
      <xdr:nvCxnSpPr>
        <xdr:cNvPr id="523" name="直線コネクタ 522"/>
        <xdr:cNvCxnSpPr/>
      </xdr:nvCxnSpPr>
      <xdr:spPr>
        <a:xfrm>
          <a:off x="16230600" y="665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38671</xdr:rowOff>
    </xdr:from>
    <xdr:ext cx="599010" cy="259045"/>
    <xdr:sp macro="" textlink="">
      <xdr:nvSpPr>
        <xdr:cNvPr id="524" name="消防費最大値テキスト"/>
        <xdr:cNvSpPr txBox="1"/>
      </xdr:nvSpPr>
      <xdr:spPr>
        <a:xfrm>
          <a:off x="16370300" y="5010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111,339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91994</xdr:rowOff>
    </xdr:from>
    <xdr:to>
      <xdr:col>86</xdr:col>
      <xdr:colOff>25400</xdr:colOff>
      <xdr:row>30</xdr:row>
      <xdr:rowOff>91994</xdr:rowOff>
    </xdr:to>
    <xdr:cxnSp macro="">
      <xdr:nvCxnSpPr>
        <xdr:cNvPr id="525" name="直線コネクタ 524"/>
        <xdr:cNvCxnSpPr/>
      </xdr:nvCxnSpPr>
      <xdr:spPr>
        <a:xfrm>
          <a:off x="16230600" y="5235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46331</xdr:rowOff>
    </xdr:from>
    <xdr:to>
      <xdr:col>85</xdr:col>
      <xdr:colOff>127000</xdr:colOff>
      <xdr:row>37</xdr:row>
      <xdr:rowOff>66434</xdr:rowOff>
    </xdr:to>
    <xdr:cxnSp macro="">
      <xdr:nvCxnSpPr>
        <xdr:cNvPr id="526" name="直線コネクタ 525"/>
        <xdr:cNvCxnSpPr/>
      </xdr:nvCxnSpPr>
      <xdr:spPr>
        <a:xfrm>
          <a:off x="15481300" y="6389981"/>
          <a:ext cx="838200" cy="20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6607</xdr:rowOff>
    </xdr:from>
    <xdr:ext cx="534377" cy="259045"/>
    <xdr:sp macro="" textlink="">
      <xdr:nvSpPr>
        <xdr:cNvPr id="527" name="消防費平均値テキスト"/>
        <xdr:cNvSpPr txBox="1"/>
      </xdr:nvSpPr>
      <xdr:spPr>
        <a:xfrm>
          <a:off x="16370300" y="6178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155180</xdr:rowOff>
    </xdr:from>
    <xdr:to>
      <xdr:col>85</xdr:col>
      <xdr:colOff>177800</xdr:colOff>
      <xdr:row>37</xdr:row>
      <xdr:rowOff>85330</xdr:rowOff>
    </xdr:to>
    <xdr:sp macro="" textlink="">
      <xdr:nvSpPr>
        <xdr:cNvPr id="528" name="フローチャート: 判断 527"/>
        <xdr:cNvSpPr/>
      </xdr:nvSpPr>
      <xdr:spPr>
        <a:xfrm>
          <a:off x="16268700" y="6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46331</xdr:rowOff>
    </xdr:from>
    <xdr:to>
      <xdr:col>81</xdr:col>
      <xdr:colOff>50800</xdr:colOff>
      <xdr:row>37</xdr:row>
      <xdr:rowOff>96881</xdr:rowOff>
    </xdr:to>
    <xdr:cxnSp macro="">
      <xdr:nvCxnSpPr>
        <xdr:cNvPr id="529" name="直線コネクタ 528"/>
        <xdr:cNvCxnSpPr/>
      </xdr:nvCxnSpPr>
      <xdr:spPr>
        <a:xfrm flipV="1">
          <a:off x="14592300" y="6389981"/>
          <a:ext cx="889000" cy="50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39822</xdr:rowOff>
    </xdr:from>
    <xdr:to>
      <xdr:col>81</xdr:col>
      <xdr:colOff>101600</xdr:colOff>
      <xdr:row>37</xdr:row>
      <xdr:rowOff>141422</xdr:rowOff>
    </xdr:to>
    <xdr:sp macro="" textlink="">
      <xdr:nvSpPr>
        <xdr:cNvPr id="530" name="フローチャート: 判断 529"/>
        <xdr:cNvSpPr/>
      </xdr:nvSpPr>
      <xdr:spPr>
        <a:xfrm>
          <a:off x="15430500" y="638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132549</xdr:rowOff>
    </xdr:from>
    <xdr:ext cx="534377" cy="259045"/>
    <xdr:sp macro="" textlink="">
      <xdr:nvSpPr>
        <xdr:cNvPr id="531" name="テキスト ボックス 530"/>
        <xdr:cNvSpPr txBox="1"/>
      </xdr:nvSpPr>
      <xdr:spPr>
        <a:xfrm>
          <a:off x="15214111" y="6476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96881</xdr:rowOff>
    </xdr:from>
    <xdr:to>
      <xdr:col>76</xdr:col>
      <xdr:colOff>114300</xdr:colOff>
      <xdr:row>37</xdr:row>
      <xdr:rowOff>144515</xdr:rowOff>
    </xdr:to>
    <xdr:cxnSp macro="">
      <xdr:nvCxnSpPr>
        <xdr:cNvPr id="532" name="直線コネクタ 531"/>
        <xdr:cNvCxnSpPr/>
      </xdr:nvCxnSpPr>
      <xdr:spPr>
        <a:xfrm flipV="1">
          <a:off x="13703300" y="6440531"/>
          <a:ext cx="889000" cy="47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60168</xdr:rowOff>
    </xdr:from>
    <xdr:to>
      <xdr:col>76</xdr:col>
      <xdr:colOff>165100</xdr:colOff>
      <xdr:row>37</xdr:row>
      <xdr:rowOff>161768</xdr:rowOff>
    </xdr:to>
    <xdr:sp macro="" textlink="">
      <xdr:nvSpPr>
        <xdr:cNvPr id="533" name="フローチャート: 判断 532"/>
        <xdr:cNvSpPr/>
      </xdr:nvSpPr>
      <xdr:spPr>
        <a:xfrm>
          <a:off x="14541500" y="640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152895</xdr:rowOff>
    </xdr:from>
    <xdr:ext cx="534377" cy="259045"/>
    <xdr:sp macro="" textlink="">
      <xdr:nvSpPr>
        <xdr:cNvPr id="534" name="テキスト ボックス 533"/>
        <xdr:cNvSpPr txBox="1"/>
      </xdr:nvSpPr>
      <xdr:spPr>
        <a:xfrm>
          <a:off x="14325111" y="649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14899</xdr:rowOff>
    </xdr:from>
    <xdr:to>
      <xdr:col>71</xdr:col>
      <xdr:colOff>177800</xdr:colOff>
      <xdr:row>37</xdr:row>
      <xdr:rowOff>144515</xdr:rowOff>
    </xdr:to>
    <xdr:cxnSp macro="">
      <xdr:nvCxnSpPr>
        <xdr:cNvPr id="535" name="直線コネクタ 534"/>
        <xdr:cNvCxnSpPr/>
      </xdr:nvCxnSpPr>
      <xdr:spPr>
        <a:xfrm>
          <a:off x="12814300" y="6358549"/>
          <a:ext cx="889000" cy="129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47438</xdr:rowOff>
    </xdr:from>
    <xdr:to>
      <xdr:col>72</xdr:col>
      <xdr:colOff>38100</xdr:colOff>
      <xdr:row>37</xdr:row>
      <xdr:rowOff>149038</xdr:rowOff>
    </xdr:to>
    <xdr:sp macro="" textlink="">
      <xdr:nvSpPr>
        <xdr:cNvPr id="536" name="フローチャート: 判断 535"/>
        <xdr:cNvSpPr/>
      </xdr:nvSpPr>
      <xdr:spPr>
        <a:xfrm>
          <a:off x="13652500" y="639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165565</xdr:rowOff>
    </xdr:from>
    <xdr:ext cx="534377" cy="259045"/>
    <xdr:sp macro="" textlink="">
      <xdr:nvSpPr>
        <xdr:cNvPr id="537" name="テキスト ボックス 536"/>
        <xdr:cNvSpPr txBox="1"/>
      </xdr:nvSpPr>
      <xdr:spPr>
        <a:xfrm>
          <a:off x="13436111" y="616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39765</xdr:rowOff>
    </xdr:from>
    <xdr:to>
      <xdr:col>67</xdr:col>
      <xdr:colOff>101600</xdr:colOff>
      <xdr:row>37</xdr:row>
      <xdr:rowOff>141365</xdr:rowOff>
    </xdr:to>
    <xdr:sp macro="" textlink="">
      <xdr:nvSpPr>
        <xdr:cNvPr id="538" name="フローチャート: 判断 537"/>
        <xdr:cNvSpPr/>
      </xdr:nvSpPr>
      <xdr:spPr>
        <a:xfrm>
          <a:off x="12763500" y="638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132492</xdr:rowOff>
    </xdr:from>
    <xdr:ext cx="534377" cy="259045"/>
    <xdr:sp macro="" textlink="">
      <xdr:nvSpPr>
        <xdr:cNvPr id="539" name="テキスト ボックス 538"/>
        <xdr:cNvSpPr txBox="1"/>
      </xdr:nvSpPr>
      <xdr:spPr>
        <a:xfrm>
          <a:off x="12547111" y="6476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15634</xdr:rowOff>
    </xdr:from>
    <xdr:to>
      <xdr:col>85</xdr:col>
      <xdr:colOff>177800</xdr:colOff>
      <xdr:row>37</xdr:row>
      <xdr:rowOff>117234</xdr:rowOff>
    </xdr:to>
    <xdr:sp macro="" textlink="">
      <xdr:nvSpPr>
        <xdr:cNvPr id="545" name="楕円 544"/>
        <xdr:cNvSpPr/>
      </xdr:nvSpPr>
      <xdr:spPr>
        <a:xfrm>
          <a:off x="16268700" y="6359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165511</xdr:rowOff>
    </xdr:from>
    <xdr:ext cx="534377" cy="259045"/>
    <xdr:sp macro="" textlink="">
      <xdr:nvSpPr>
        <xdr:cNvPr id="546" name="消防費該当値テキスト"/>
        <xdr:cNvSpPr txBox="1"/>
      </xdr:nvSpPr>
      <xdr:spPr>
        <a:xfrm>
          <a:off x="16370300" y="6337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166981</xdr:rowOff>
    </xdr:from>
    <xdr:to>
      <xdr:col>81</xdr:col>
      <xdr:colOff>101600</xdr:colOff>
      <xdr:row>37</xdr:row>
      <xdr:rowOff>97131</xdr:rowOff>
    </xdr:to>
    <xdr:sp macro="" textlink="">
      <xdr:nvSpPr>
        <xdr:cNvPr id="547" name="楕円 546"/>
        <xdr:cNvSpPr/>
      </xdr:nvSpPr>
      <xdr:spPr>
        <a:xfrm>
          <a:off x="15430500" y="6339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113658</xdr:rowOff>
    </xdr:from>
    <xdr:ext cx="534377" cy="259045"/>
    <xdr:sp macro="" textlink="">
      <xdr:nvSpPr>
        <xdr:cNvPr id="548" name="テキスト ボックス 547"/>
        <xdr:cNvSpPr txBox="1"/>
      </xdr:nvSpPr>
      <xdr:spPr>
        <a:xfrm>
          <a:off x="15214111" y="6114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46081</xdr:rowOff>
    </xdr:from>
    <xdr:to>
      <xdr:col>76</xdr:col>
      <xdr:colOff>165100</xdr:colOff>
      <xdr:row>37</xdr:row>
      <xdr:rowOff>147681</xdr:rowOff>
    </xdr:to>
    <xdr:sp macro="" textlink="">
      <xdr:nvSpPr>
        <xdr:cNvPr id="549" name="楕円 548"/>
        <xdr:cNvSpPr/>
      </xdr:nvSpPr>
      <xdr:spPr>
        <a:xfrm>
          <a:off x="14541500" y="6389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164208</xdr:rowOff>
    </xdr:from>
    <xdr:ext cx="534377" cy="259045"/>
    <xdr:sp macro="" textlink="">
      <xdr:nvSpPr>
        <xdr:cNvPr id="550" name="テキスト ボックス 549"/>
        <xdr:cNvSpPr txBox="1"/>
      </xdr:nvSpPr>
      <xdr:spPr>
        <a:xfrm>
          <a:off x="14325111" y="6164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93715</xdr:rowOff>
    </xdr:from>
    <xdr:to>
      <xdr:col>72</xdr:col>
      <xdr:colOff>38100</xdr:colOff>
      <xdr:row>38</xdr:row>
      <xdr:rowOff>23865</xdr:rowOff>
    </xdr:to>
    <xdr:sp macro="" textlink="">
      <xdr:nvSpPr>
        <xdr:cNvPr id="551" name="楕円 550"/>
        <xdr:cNvSpPr/>
      </xdr:nvSpPr>
      <xdr:spPr>
        <a:xfrm>
          <a:off x="13652500" y="6437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14992</xdr:rowOff>
    </xdr:from>
    <xdr:ext cx="534377" cy="259045"/>
    <xdr:sp macro="" textlink="">
      <xdr:nvSpPr>
        <xdr:cNvPr id="552" name="テキスト ボックス 551"/>
        <xdr:cNvSpPr txBox="1"/>
      </xdr:nvSpPr>
      <xdr:spPr>
        <a:xfrm>
          <a:off x="13436111" y="6530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135549</xdr:rowOff>
    </xdr:from>
    <xdr:to>
      <xdr:col>67</xdr:col>
      <xdr:colOff>101600</xdr:colOff>
      <xdr:row>37</xdr:row>
      <xdr:rowOff>65699</xdr:rowOff>
    </xdr:to>
    <xdr:sp macro="" textlink="">
      <xdr:nvSpPr>
        <xdr:cNvPr id="553" name="楕円 552"/>
        <xdr:cNvSpPr/>
      </xdr:nvSpPr>
      <xdr:spPr>
        <a:xfrm>
          <a:off x="12763500" y="6307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82226</xdr:rowOff>
    </xdr:from>
    <xdr:ext cx="534377" cy="259045"/>
    <xdr:sp macro="" textlink="">
      <xdr:nvSpPr>
        <xdr:cNvPr id="554" name="テキスト ボックス 553"/>
        <xdr:cNvSpPr txBox="1"/>
      </xdr:nvSpPr>
      <xdr:spPr>
        <a:xfrm>
          <a:off x="12547111" y="6082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5" name="直線コネクタ 564"/>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6" name="テキスト ボックス 565"/>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7" name="直線コネクタ 566"/>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8" name="テキスト ボックス 567"/>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70" name="テキスト ボックス 569"/>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2" name="テキスト ボックス 571"/>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3" name="直線コネクタ 572"/>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4" name="テキスト ボックス 573"/>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34064</xdr:rowOff>
    </xdr:from>
    <xdr:to>
      <xdr:col>85</xdr:col>
      <xdr:colOff>126364</xdr:colOff>
      <xdr:row>57</xdr:row>
      <xdr:rowOff>155481</xdr:rowOff>
    </xdr:to>
    <xdr:cxnSp macro="">
      <xdr:nvCxnSpPr>
        <xdr:cNvPr id="578" name="直線コネクタ 577"/>
        <xdr:cNvCxnSpPr/>
      </xdr:nvCxnSpPr>
      <xdr:spPr>
        <a:xfrm flipV="1">
          <a:off x="16317595" y="8778014"/>
          <a:ext cx="1269" cy="1150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159308</xdr:rowOff>
    </xdr:from>
    <xdr:ext cx="534377" cy="259045"/>
    <xdr:sp macro="" textlink="">
      <xdr:nvSpPr>
        <xdr:cNvPr id="579" name="教育費最小値テキスト"/>
        <xdr:cNvSpPr txBox="1"/>
      </xdr:nvSpPr>
      <xdr:spPr>
        <a:xfrm>
          <a:off x="16370300" y="993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155481</xdr:rowOff>
    </xdr:from>
    <xdr:to>
      <xdr:col>86</xdr:col>
      <xdr:colOff>25400</xdr:colOff>
      <xdr:row>57</xdr:row>
      <xdr:rowOff>155481</xdr:rowOff>
    </xdr:to>
    <xdr:cxnSp macro="">
      <xdr:nvCxnSpPr>
        <xdr:cNvPr id="580" name="直線コネクタ 579"/>
        <xdr:cNvCxnSpPr/>
      </xdr:nvCxnSpPr>
      <xdr:spPr>
        <a:xfrm>
          <a:off x="16230600" y="9928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152191</xdr:rowOff>
    </xdr:from>
    <xdr:ext cx="599010" cy="259045"/>
    <xdr:sp macro="" textlink="">
      <xdr:nvSpPr>
        <xdr:cNvPr id="581" name="教育費最大値テキスト"/>
        <xdr:cNvSpPr txBox="1"/>
      </xdr:nvSpPr>
      <xdr:spPr>
        <a:xfrm>
          <a:off x="16370300" y="8553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181,363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34064</xdr:rowOff>
    </xdr:from>
    <xdr:to>
      <xdr:col>86</xdr:col>
      <xdr:colOff>25400</xdr:colOff>
      <xdr:row>51</xdr:row>
      <xdr:rowOff>34064</xdr:rowOff>
    </xdr:to>
    <xdr:cxnSp macro="">
      <xdr:nvCxnSpPr>
        <xdr:cNvPr id="582" name="直線コネクタ 581"/>
        <xdr:cNvCxnSpPr/>
      </xdr:nvCxnSpPr>
      <xdr:spPr>
        <a:xfrm>
          <a:off x="16230600" y="8778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50912</xdr:rowOff>
    </xdr:from>
    <xdr:to>
      <xdr:col>85</xdr:col>
      <xdr:colOff>127000</xdr:colOff>
      <xdr:row>55</xdr:row>
      <xdr:rowOff>104244</xdr:rowOff>
    </xdr:to>
    <xdr:cxnSp macro="">
      <xdr:nvCxnSpPr>
        <xdr:cNvPr id="583" name="直線コネクタ 582"/>
        <xdr:cNvCxnSpPr/>
      </xdr:nvCxnSpPr>
      <xdr:spPr>
        <a:xfrm>
          <a:off x="15481300" y="9480662"/>
          <a:ext cx="838200" cy="53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77568</xdr:rowOff>
    </xdr:from>
    <xdr:ext cx="534377" cy="259045"/>
    <xdr:sp macro="" textlink="">
      <xdr:nvSpPr>
        <xdr:cNvPr id="584" name="教育費平均値テキスト"/>
        <xdr:cNvSpPr txBox="1"/>
      </xdr:nvSpPr>
      <xdr:spPr>
        <a:xfrm>
          <a:off x="16370300" y="9507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99141</xdr:rowOff>
    </xdr:from>
    <xdr:to>
      <xdr:col>85</xdr:col>
      <xdr:colOff>177800</xdr:colOff>
      <xdr:row>56</xdr:row>
      <xdr:rowOff>29291</xdr:rowOff>
    </xdr:to>
    <xdr:sp macro="" textlink="">
      <xdr:nvSpPr>
        <xdr:cNvPr id="585" name="フローチャート: 判断 584"/>
        <xdr:cNvSpPr/>
      </xdr:nvSpPr>
      <xdr:spPr>
        <a:xfrm>
          <a:off x="16268700" y="9528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23609</xdr:rowOff>
    </xdr:from>
    <xdr:to>
      <xdr:col>81</xdr:col>
      <xdr:colOff>50800</xdr:colOff>
      <xdr:row>55</xdr:row>
      <xdr:rowOff>50912</xdr:rowOff>
    </xdr:to>
    <xdr:cxnSp macro="">
      <xdr:nvCxnSpPr>
        <xdr:cNvPr id="586" name="直線コネクタ 585"/>
        <xdr:cNvCxnSpPr/>
      </xdr:nvCxnSpPr>
      <xdr:spPr>
        <a:xfrm>
          <a:off x="14592300" y="9453359"/>
          <a:ext cx="889000" cy="27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158524</xdr:rowOff>
    </xdr:from>
    <xdr:to>
      <xdr:col>81</xdr:col>
      <xdr:colOff>101600</xdr:colOff>
      <xdr:row>56</xdr:row>
      <xdr:rowOff>88674</xdr:rowOff>
    </xdr:to>
    <xdr:sp macro="" textlink="">
      <xdr:nvSpPr>
        <xdr:cNvPr id="587" name="フローチャート: 判断 586"/>
        <xdr:cNvSpPr/>
      </xdr:nvSpPr>
      <xdr:spPr>
        <a:xfrm>
          <a:off x="15430500" y="958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79801</xdr:rowOff>
    </xdr:from>
    <xdr:ext cx="534377" cy="259045"/>
    <xdr:sp macro="" textlink="">
      <xdr:nvSpPr>
        <xdr:cNvPr id="588" name="テキスト ボックス 587"/>
        <xdr:cNvSpPr txBox="1"/>
      </xdr:nvSpPr>
      <xdr:spPr>
        <a:xfrm>
          <a:off x="15214111" y="9681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23609</xdr:rowOff>
    </xdr:from>
    <xdr:to>
      <xdr:col>76</xdr:col>
      <xdr:colOff>114300</xdr:colOff>
      <xdr:row>56</xdr:row>
      <xdr:rowOff>138069</xdr:rowOff>
    </xdr:to>
    <xdr:cxnSp macro="">
      <xdr:nvCxnSpPr>
        <xdr:cNvPr id="589" name="直線コネクタ 588"/>
        <xdr:cNvCxnSpPr/>
      </xdr:nvCxnSpPr>
      <xdr:spPr>
        <a:xfrm flipV="1">
          <a:off x="13703300" y="9453359"/>
          <a:ext cx="889000" cy="285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18240</xdr:rowOff>
    </xdr:from>
    <xdr:to>
      <xdr:col>76</xdr:col>
      <xdr:colOff>165100</xdr:colOff>
      <xdr:row>56</xdr:row>
      <xdr:rowOff>119840</xdr:rowOff>
    </xdr:to>
    <xdr:sp macro="" textlink="">
      <xdr:nvSpPr>
        <xdr:cNvPr id="590" name="フローチャート: 判断 589"/>
        <xdr:cNvSpPr/>
      </xdr:nvSpPr>
      <xdr:spPr>
        <a:xfrm>
          <a:off x="14541500" y="961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110967</xdr:rowOff>
    </xdr:from>
    <xdr:ext cx="534377" cy="259045"/>
    <xdr:sp macro="" textlink="">
      <xdr:nvSpPr>
        <xdr:cNvPr id="591" name="テキスト ボックス 590"/>
        <xdr:cNvSpPr txBox="1"/>
      </xdr:nvSpPr>
      <xdr:spPr>
        <a:xfrm>
          <a:off x="14325111" y="9712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21308</xdr:rowOff>
    </xdr:from>
    <xdr:to>
      <xdr:col>71</xdr:col>
      <xdr:colOff>177800</xdr:colOff>
      <xdr:row>56</xdr:row>
      <xdr:rowOff>138069</xdr:rowOff>
    </xdr:to>
    <xdr:cxnSp macro="">
      <xdr:nvCxnSpPr>
        <xdr:cNvPr id="592" name="直線コネクタ 591"/>
        <xdr:cNvCxnSpPr/>
      </xdr:nvCxnSpPr>
      <xdr:spPr>
        <a:xfrm>
          <a:off x="12814300" y="9622508"/>
          <a:ext cx="889000" cy="116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6825</xdr:rowOff>
    </xdr:from>
    <xdr:to>
      <xdr:col>72</xdr:col>
      <xdr:colOff>38100</xdr:colOff>
      <xdr:row>56</xdr:row>
      <xdr:rowOff>108425</xdr:rowOff>
    </xdr:to>
    <xdr:sp macro="" textlink="">
      <xdr:nvSpPr>
        <xdr:cNvPr id="593" name="フローチャート: 判断 592"/>
        <xdr:cNvSpPr/>
      </xdr:nvSpPr>
      <xdr:spPr>
        <a:xfrm>
          <a:off x="13652500" y="960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124952</xdr:rowOff>
    </xdr:from>
    <xdr:ext cx="534377" cy="259045"/>
    <xdr:sp macro="" textlink="">
      <xdr:nvSpPr>
        <xdr:cNvPr id="594" name="テキスト ボックス 593"/>
        <xdr:cNvSpPr txBox="1"/>
      </xdr:nvSpPr>
      <xdr:spPr>
        <a:xfrm>
          <a:off x="13436111" y="9383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139825</xdr:rowOff>
    </xdr:from>
    <xdr:to>
      <xdr:col>67</xdr:col>
      <xdr:colOff>101600</xdr:colOff>
      <xdr:row>56</xdr:row>
      <xdr:rowOff>69975</xdr:rowOff>
    </xdr:to>
    <xdr:sp macro="" textlink="">
      <xdr:nvSpPr>
        <xdr:cNvPr id="595" name="フローチャート: 判断 594"/>
        <xdr:cNvSpPr/>
      </xdr:nvSpPr>
      <xdr:spPr>
        <a:xfrm>
          <a:off x="12763500" y="956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86502</xdr:rowOff>
    </xdr:from>
    <xdr:ext cx="534377" cy="259045"/>
    <xdr:sp macro="" textlink="">
      <xdr:nvSpPr>
        <xdr:cNvPr id="596" name="テキスト ボックス 595"/>
        <xdr:cNvSpPr txBox="1"/>
      </xdr:nvSpPr>
      <xdr:spPr>
        <a:xfrm>
          <a:off x="12547111" y="9344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53444</xdr:rowOff>
    </xdr:from>
    <xdr:to>
      <xdr:col>85</xdr:col>
      <xdr:colOff>177800</xdr:colOff>
      <xdr:row>55</xdr:row>
      <xdr:rowOff>155044</xdr:rowOff>
    </xdr:to>
    <xdr:sp macro="" textlink="">
      <xdr:nvSpPr>
        <xdr:cNvPr id="602" name="楕円 601"/>
        <xdr:cNvSpPr/>
      </xdr:nvSpPr>
      <xdr:spPr>
        <a:xfrm>
          <a:off x="16268700" y="9483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76321</xdr:rowOff>
    </xdr:from>
    <xdr:ext cx="534377" cy="259045"/>
    <xdr:sp macro="" textlink="">
      <xdr:nvSpPr>
        <xdr:cNvPr id="603" name="教育費該当値テキスト"/>
        <xdr:cNvSpPr txBox="1"/>
      </xdr:nvSpPr>
      <xdr:spPr>
        <a:xfrm>
          <a:off x="16370300" y="9334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112</xdr:rowOff>
    </xdr:from>
    <xdr:to>
      <xdr:col>81</xdr:col>
      <xdr:colOff>101600</xdr:colOff>
      <xdr:row>55</xdr:row>
      <xdr:rowOff>101712</xdr:rowOff>
    </xdr:to>
    <xdr:sp macro="" textlink="">
      <xdr:nvSpPr>
        <xdr:cNvPr id="604" name="楕円 603"/>
        <xdr:cNvSpPr/>
      </xdr:nvSpPr>
      <xdr:spPr>
        <a:xfrm>
          <a:off x="15430500" y="9429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118239</xdr:rowOff>
    </xdr:from>
    <xdr:ext cx="534377" cy="259045"/>
    <xdr:sp macro="" textlink="">
      <xdr:nvSpPr>
        <xdr:cNvPr id="605" name="テキスト ボックス 604"/>
        <xdr:cNvSpPr txBox="1"/>
      </xdr:nvSpPr>
      <xdr:spPr>
        <a:xfrm>
          <a:off x="15214111" y="9205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144259</xdr:rowOff>
    </xdr:from>
    <xdr:to>
      <xdr:col>76</xdr:col>
      <xdr:colOff>165100</xdr:colOff>
      <xdr:row>55</xdr:row>
      <xdr:rowOff>74409</xdr:rowOff>
    </xdr:to>
    <xdr:sp macro="" textlink="">
      <xdr:nvSpPr>
        <xdr:cNvPr id="606" name="楕円 605"/>
        <xdr:cNvSpPr/>
      </xdr:nvSpPr>
      <xdr:spPr>
        <a:xfrm>
          <a:off x="14541500" y="940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90936</xdr:rowOff>
    </xdr:from>
    <xdr:ext cx="534377" cy="259045"/>
    <xdr:sp macro="" textlink="">
      <xdr:nvSpPr>
        <xdr:cNvPr id="607" name="テキスト ボックス 606"/>
        <xdr:cNvSpPr txBox="1"/>
      </xdr:nvSpPr>
      <xdr:spPr>
        <a:xfrm>
          <a:off x="14325111" y="9177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87269</xdr:rowOff>
    </xdr:from>
    <xdr:to>
      <xdr:col>72</xdr:col>
      <xdr:colOff>38100</xdr:colOff>
      <xdr:row>57</xdr:row>
      <xdr:rowOff>17419</xdr:rowOff>
    </xdr:to>
    <xdr:sp macro="" textlink="">
      <xdr:nvSpPr>
        <xdr:cNvPr id="608" name="楕円 607"/>
        <xdr:cNvSpPr/>
      </xdr:nvSpPr>
      <xdr:spPr>
        <a:xfrm>
          <a:off x="13652500" y="9688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8546</xdr:rowOff>
    </xdr:from>
    <xdr:ext cx="534377" cy="259045"/>
    <xdr:sp macro="" textlink="">
      <xdr:nvSpPr>
        <xdr:cNvPr id="609" name="テキスト ボックス 608"/>
        <xdr:cNvSpPr txBox="1"/>
      </xdr:nvSpPr>
      <xdr:spPr>
        <a:xfrm>
          <a:off x="13436111" y="9781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141958</xdr:rowOff>
    </xdr:from>
    <xdr:to>
      <xdr:col>67</xdr:col>
      <xdr:colOff>101600</xdr:colOff>
      <xdr:row>56</xdr:row>
      <xdr:rowOff>72108</xdr:rowOff>
    </xdr:to>
    <xdr:sp macro="" textlink="">
      <xdr:nvSpPr>
        <xdr:cNvPr id="610" name="楕円 609"/>
        <xdr:cNvSpPr/>
      </xdr:nvSpPr>
      <xdr:spPr>
        <a:xfrm>
          <a:off x="12763500" y="957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63235</xdr:rowOff>
    </xdr:from>
    <xdr:ext cx="534377" cy="259045"/>
    <xdr:sp macro="" textlink="">
      <xdr:nvSpPr>
        <xdr:cNvPr id="611" name="テキスト ボックス 610"/>
        <xdr:cNvSpPr txBox="1"/>
      </xdr:nvSpPr>
      <xdr:spPr>
        <a:xfrm>
          <a:off x="12547111" y="9664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5" name="テキスト ボックス 624"/>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7" name="テキスト ボックス 626"/>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9" name="テキスト ボックス 628"/>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31" name="テキスト ボックス 630"/>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3" name="テキスト ボックス 632"/>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5" name="テキスト ボックス 63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20175</xdr:rowOff>
    </xdr:from>
    <xdr:to>
      <xdr:col>85</xdr:col>
      <xdr:colOff>126364</xdr:colOff>
      <xdr:row>79</xdr:row>
      <xdr:rowOff>98879</xdr:rowOff>
    </xdr:to>
    <xdr:cxnSp macro="">
      <xdr:nvCxnSpPr>
        <xdr:cNvPr id="637" name="直線コネクタ 636"/>
        <xdr:cNvCxnSpPr/>
      </xdr:nvCxnSpPr>
      <xdr:spPr>
        <a:xfrm flipV="1">
          <a:off x="16317595" y="12021675"/>
          <a:ext cx="1269" cy="1621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131812</xdr:rowOff>
    </xdr:from>
    <xdr:ext cx="249299" cy="259045"/>
    <xdr:sp macro="" textlink="">
      <xdr:nvSpPr>
        <xdr:cNvPr id="638" name="災害復旧費最小値テキスト"/>
        <xdr:cNvSpPr txBox="1"/>
      </xdr:nvSpPr>
      <xdr:spPr>
        <a:xfrm>
          <a:off x="16370300" y="136763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138302</xdr:rowOff>
    </xdr:from>
    <xdr:ext cx="599010" cy="259045"/>
    <xdr:sp macro="" textlink="">
      <xdr:nvSpPr>
        <xdr:cNvPr id="640" name="災害復旧費最大値テキスト"/>
        <xdr:cNvSpPr txBox="1"/>
      </xdr:nvSpPr>
      <xdr:spPr>
        <a:xfrm>
          <a:off x="16370300" y="11796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496,600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20175</xdr:rowOff>
    </xdr:from>
    <xdr:to>
      <xdr:col>86</xdr:col>
      <xdr:colOff>25400</xdr:colOff>
      <xdr:row>70</xdr:row>
      <xdr:rowOff>20175</xdr:rowOff>
    </xdr:to>
    <xdr:cxnSp macro="">
      <xdr:nvCxnSpPr>
        <xdr:cNvPr id="641" name="直線コネクタ 640"/>
        <xdr:cNvCxnSpPr/>
      </xdr:nvCxnSpPr>
      <xdr:spPr>
        <a:xfrm>
          <a:off x="16230600" y="1202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42" name="直線コネクタ 641"/>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49261</xdr:rowOff>
    </xdr:from>
    <xdr:ext cx="469744" cy="259045"/>
    <xdr:sp macro="" textlink="">
      <xdr:nvSpPr>
        <xdr:cNvPr id="643" name="災害復旧費平均値テキスト"/>
        <xdr:cNvSpPr txBox="1"/>
      </xdr:nvSpPr>
      <xdr:spPr>
        <a:xfrm>
          <a:off x="16370300" y="134223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26384</xdr:rowOff>
    </xdr:from>
    <xdr:to>
      <xdr:col>85</xdr:col>
      <xdr:colOff>177800</xdr:colOff>
      <xdr:row>79</xdr:row>
      <xdr:rowOff>127984</xdr:rowOff>
    </xdr:to>
    <xdr:sp macro="" textlink="">
      <xdr:nvSpPr>
        <xdr:cNvPr id="644" name="フローチャート: 判断 643"/>
        <xdr:cNvSpPr/>
      </xdr:nvSpPr>
      <xdr:spPr>
        <a:xfrm>
          <a:off x="16268700" y="13570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45" name="直線コネクタ 644"/>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22651</xdr:rowOff>
    </xdr:from>
    <xdr:to>
      <xdr:col>81</xdr:col>
      <xdr:colOff>101600</xdr:colOff>
      <xdr:row>79</xdr:row>
      <xdr:rowOff>124251</xdr:rowOff>
    </xdr:to>
    <xdr:sp macro="" textlink="">
      <xdr:nvSpPr>
        <xdr:cNvPr id="646" name="フローチャート: 判断 645"/>
        <xdr:cNvSpPr/>
      </xdr:nvSpPr>
      <xdr:spPr>
        <a:xfrm>
          <a:off x="15430500" y="135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140778</xdr:rowOff>
    </xdr:from>
    <xdr:ext cx="469744" cy="259045"/>
    <xdr:sp macro="" textlink="">
      <xdr:nvSpPr>
        <xdr:cNvPr id="647" name="テキスト ボックス 646"/>
        <xdr:cNvSpPr txBox="1"/>
      </xdr:nvSpPr>
      <xdr:spPr>
        <a:xfrm>
          <a:off x="15246428" y="13342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8" name="直線コネクタ 647"/>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19186</xdr:rowOff>
    </xdr:from>
    <xdr:to>
      <xdr:col>76</xdr:col>
      <xdr:colOff>165100</xdr:colOff>
      <xdr:row>79</xdr:row>
      <xdr:rowOff>120786</xdr:rowOff>
    </xdr:to>
    <xdr:sp macro="" textlink="">
      <xdr:nvSpPr>
        <xdr:cNvPr id="649" name="フローチャート: 判断 648"/>
        <xdr:cNvSpPr/>
      </xdr:nvSpPr>
      <xdr:spPr>
        <a:xfrm>
          <a:off x="14541500" y="1356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137313</xdr:rowOff>
    </xdr:from>
    <xdr:ext cx="469744" cy="259045"/>
    <xdr:sp macro="" textlink="">
      <xdr:nvSpPr>
        <xdr:cNvPr id="650" name="テキスト ボックス 649"/>
        <xdr:cNvSpPr txBox="1"/>
      </xdr:nvSpPr>
      <xdr:spPr>
        <a:xfrm>
          <a:off x="14357428" y="13338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51" name="直線コネクタ 650"/>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15213</xdr:rowOff>
    </xdr:from>
    <xdr:to>
      <xdr:col>72</xdr:col>
      <xdr:colOff>38100</xdr:colOff>
      <xdr:row>79</xdr:row>
      <xdr:rowOff>116813</xdr:rowOff>
    </xdr:to>
    <xdr:sp macro="" textlink="">
      <xdr:nvSpPr>
        <xdr:cNvPr id="652" name="フローチャート: 判断 651"/>
        <xdr:cNvSpPr/>
      </xdr:nvSpPr>
      <xdr:spPr>
        <a:xfrm>
          <a:off x="13652500" y="13559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133340</xdr:rowOff>
    </xdr:from>
    <xdr:ext cx="534377" cy="259045"/>
    <xdr:sp macro="" textlink="">
      <xdr:nvSpPr>
        <xdr:cNvPr id="653" name="テキスト ボックス 652"/>
        <xdr:cNvSpPr txBox="1"/>
      </xdr:nvSpPr>
      <xdr:spPr>
        <a:xfrm>
          <a:off x="13436111" y="13334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18002</xdr:rowOff>
    </xdr:from>
    <xdr:to>
      <xdr:col>67</xdr:col>
      <xdr:colOff>101600</xdr:colOff>
      <xdr:row>79</xdr:row>
      <xdr:rowOff>119602</xdr:rowOff>
    </xdr:to>
    <xdr:sp macro="" textlink="">
      <xdr:nvSpPr>
        <xdr:cNvPr id="654" name="フローチャート: 判断 653"/>
        <xdr:cNvSpPr/>
      </xdr:nvSpPr>
      <xdr:spPr>
        <a:xfrm>
          <a:off x="12763500" y="1356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136129</xdr:rowOff>
    </xdr:from>
    <xdr:ext cx="469744" cy="259045"/>
    <xdr:sp macro="" textlink="">
      <xdr:nvSpPr>
        <xdr:cNvPr id="655" name="テキスト ボックス 654"/>
        <xdr:cNvSpPr txBox="1"/>
      </xdr:nvSpPr>
      <xdr:spPr>
        <a:xfrm>
          <a:off x="12579428" y="13337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61" name="楕円 660"/>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4812</xdr:rowOff>
    </xdr:from>
    <xdr:ext cx="249299" cy="259045"/>
    <xdr:sp macro="" textlink="">
      <xdr:nvSpPr>
        <xdr:cNvPr id="662" name="災害復旧費該当値テキスト"/>
        <xdr:cNvSpPr txBox="1"/>
      </xdr:nvSpPr>
      <xdr:spPr>
        <a:xfrm>
          <a:off x="16370300" y="135493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3" name="楕円 662"/>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4" name="テキスト ボックス 663"/>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5" name="楕円 664"/>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6" name="テキスト ボックス 665"/>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7" name="楕円 666"/>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8" name="テキスト ボックス 667"/>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9" name="楕円 668"/>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70" name="テキスト ボックス 669"/>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1" name="直線コネクタ 680"/>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2" name="テキスト ボックス 681"/>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3" name="直線コネクタ 682"/>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84" name="テキスト ボックス 683"/>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5" name="直線コネクタ 684"/>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6" name="テキスト ボックス 685"/>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7" name="直線コネクタ 686"/>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8" name="テキスト ボックス 687"/>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165429</xdr:rowOff>
    </xdr:from>
    <xdr:to>
      <xdr:col>85</xdr:col>
      <xdr:colOff>126364</xdr:colOff>
      <xdr:row>98</xdr:row>
      <xdr:rowOff>65349</xdr:rowOff>
    </xdr:to>
    <xdr:cxnSp macro="">
      <xdr:nvCxnSpPr>
        <xdr:cNvPr id="692" name="直線コネクタ 691"/>
        <xdr:cNvCxnSpPr/>
      </xdr:nvCxnSpPr>
      <xdr:spPr>
        <a:xfrm flipV="1">
          <a:off x="16317595" y="15595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69176</xdr:rowOff>
    </xdr:from>
    <xdr:ext cx="534377" cy="259045"/>
    <xdr:sp macro="" textlink="">
      <xdr:nvSpPr>
        <xdr:cNvPr id="693" name="公債費最小値テキスト"/>
        <xdr:cNvSpPr txBox="1"/>
      </xdr:nvSpPr>
      <xdr:spPr>
        <a:xfrm>
          <a:off x="16370300" y="16871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65349</xdr:rowOff>
    </xdr:from>
    <xdr:to>
      <xdr:col>86</xdr:col>
      <xdr:colOff>25400</xdr:colOff>
      <xdr:row>98</xdr:row>
      <xdr:rowOff>65349</xdr:rowOff>
    </xdr:to>
    <xdr:cxnSp macro="">
      <xdr:nvCxnSpPr>
        <xdr:cNvPr id="694" name="直線コネクタ 693"/>
        <xdr:cNvCxnSpPr/>
      </xdr:nvCxnSpPr>
      <xdr:spPr>
        <a:xfrm>
          <a:off x="16230600" y="16867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112106</xdr:rowOff>
    </xdr:from>
    <xdr:ext cx="599010" cy="259045"/>
    <xdr:sp macro="" textlink="">
      <xdr:nvSpPr>
        <xdr:cNvPr id="695" name="公債費最大値テキスト"/>
        <xdr:cNvSpPr txBox="1"/>
      </xdr:nvSpPr>
      <xdr:spPr>
        <a:xfrm>
          <a:off x="16370300" y="15371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588,745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165429</xdr:rowOff>
    </xdr:from>
    <xdr:to>
      <xdr:col>86</xdr:col>
      <xdr:colOff>25400</xdr:colOff>
      <xdr:row>90</xdr:row>
      <xdr:rowOff>165429</xdr:rowOff>
    </xdr:to>
    <xdr:cxnSp macro="">
      <xdr:nvCxnSpPr>
        <xdr:cNvPr id="696" name="直線コネクタ 695"/>
        <xdr:cNvCxnSpPr/>
      </xdr:nvCxnSpPr>
      <xdr:spPr>
        <a:xfrm>
          <a:off x="16230600" y="1559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104915</xdr:rowOff>
    </xdr:from>
    <xdr:to>
      <xdr:col>85</xdr:col>
      <xdr:colOff>127000</xdr:colOff>
      <xdr:row>97</xdr:row>
      <xdr:rowOff>112069</xdr:rowOff>
    </xdr:to>
    <xdr:cxnSp macro="">
      <xdr:nvCxnSpPr>
        <xdr:cNvPr id="697" name="直線コネクタ 696"/>
        <xdr:cNvCxnSpPr/>
      </xdr:nvCxnSpPr>
      <xdr:spPr>
        <a:xfrm flipV="1">
          <a:off x="15481300" y="16735565"/>
          <a:ext cx="838200" cy="7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62627</xdr:rowOff>
    </xdr:from>
    <xdr:ext cx="534377" cy="259045"/>
    <xdr:sp macro="" textlink="">
      <xdr:nvSpPr>
        <xdr:cNvPr id="698" name="公債費平均値テキスト"/>
        <xdr:cNvSpPr txBox="1"/>
      </xdr:nvSpPr>
      <xdr:spPr>
        <a:xfrm>
          <a:off x="16370300" y="16693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84200</xdr:rowOff>
    </xdr:from>
    <xdr:to>
      <xdr:col>85</xdr:col>
      <xdr:colOff>177800</xdr:colOff>
      <xdr:row>98</xdr:row>
      <xdr:rowOff>14350</xdr:rowOff>
    </xdr:to>
    <xdr:sp macro="" textlink="">
      <xdr:nvSpPr>
        <xdr:cNvPr id="699" name="フローチャート: 判断 698"/>
        <xdr:cNvSpPr/>
      </xdr:nvSpPr>
      <xdr:spPr>
        <a:xfrm>
          <a:off x="16268700" y="1671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112069</xdr:rowOff>
    </xdr:from>
    <xdr:to>
      <xdr:col>81</xdr:col>
      <xdr:colOff>50800</xdr:colOff>
      <xdr:row>97</xdr:row>
      <xdr:rowOff>120774</xdr:rowOff>
    </xdr:to>
    <xdr:cxnSp macro="">
      <xdr:nvCxnSpPr>
        <xdr:cNvPr id="700" name="直線コネクタ 699"/>
        <xdr:cNvCxnSpPr/>
      </xdr:nvCxnSpPr>
      <xdr:spPr>
        <a:xfrm flipV="1">
          <a:off x="14592300" y="16742719"/>
          <a:ext cx="889000" cy="8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83578</xdr:rowOff>
    </xdr:from>
    <xdr:to>
      <xdr:col>81</xdr:col>
      <xdr:colOff>101600</xdr:colOff>
      <xdr:row>98</xdr:row>
      <xdr:rowOff>13728</xdr:rowOff>
    </xdr:to>
    <xdr:sp macro="" textlink="">
      <xdr:nvSpPr>
        <xdr:cNvPr id="701" name="フローチャート: 判断 700"/>
        <xdr:cNvSpPr/>
      </xdr:nvSpPr>
      <xdr:spPr>
        <a:xfrm>
          <a:off x="154305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4855</xdr:rowOff>
    </xdr:from>
    <xdr:ext cx="534377" cy="259045"/>
    <xdr:sp macro="" textlink="">
      <xdr:nvSpPr>
        <xdr:cNvPr id="702" name="テキスト ボックス 701"/>
        <xdr:cNvSpPr txBox="1"/>
      </xdr:nvSpPr>
      <xdr:spPr>
        <a:xfrm>
          <a:off x="15214111" y="16806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98341</xdr:rowOff>
    </xdr:from>
    <xdr:to>
      <xdr:col>76</xdr:col>
      <xdr:colOff>114300</xdr:colOff>
      <xdr:row>97</xdr:row>
      <xdr:rowOff>120774</xdr:rowOff>
    </xdr:to>
    <xdr:cxnSp macro="">
      <xdr:nvCxnSpPr>
        <xdr:cNvPr id="703" name="直線コネクタ 702"/>
        <xdr:cNvCxnSpPr/>
      </xdr:nvCxnSpPr>
      <xdr:spPr>
        <a:xfrm>
          <a:off x="13703300" y="16728991"/>
          <a:ext cx="889000" cy="22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83055</xdr:rowOff>
    </xdr:from>
    <xdr:to>
      <xdr:col>76</xdr:col>
      <xdr:colOff>165100</xdr:colOff>
      <xdr:row>98</xdr:row>
      <xdr:rowOff>13205</xdr:rowOff>
    </xdr:to>
    <xdr:sp macro="" textlink="">
      <xdr:nvSpPr>
        <xdr:cNvPr id="704" name="フローチャート: 判断 703"/>
        <xdr:cNvSpPr/>
      </xdr:nvSpPr>
      <xdr:spPr>
        <a:xfrm>
          <a:off x="14541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4332</xdr:rowOff>
    </xdr:from>
    <xdr:ext cx="534377" cy="259045"/>
    <xdr:sp macro="" textlink="">
      <xdr:nvSpPr>
        <xdr:cNvPr id="705" name="テキスト ボックス 704"/>
        <xdr:cNvSpPr txBox="1"/>
      </xdr:nvSpPr>
      <xdr:spPr>
        <a:xfrm>
          <a:off x="14325111" y="16806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89680</xdr:rowOff>
    </xdr:from>
    <xdr:to>
      <xdr:col>71</xdr:col>
      <xdr:colOff>177800</xdr:colOff>
      <xdr:row>97</xdr:row>
      <xdr:rowOff>98341</xdr:rowOff>
    </xdr:to>
    <xdr:cxnSp macro="">
      <xdr:nvCxnSpPr>
        <xdr:cNvPr id="706" name="直線コネクタ 705"/>
        <xdr:cNvCxnSpPr/>
      </xdr:nvCxnSpPr>
      <xdr:spPr>
        <a:xfrm>
          <a:off x="12814300" y="16720330"/>
          <a:ext cx="889000" cy="8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88824</xdr:rowOff>
    </xdr:from>
    <xdr:to>
      <xdr:col>72</xdr:col>
      <xdr:colOff>38100</xdr:colOff>
      <xdr:row>98</xdr:row>
      <xdr:rowOff>18974</xdr:rowOff>
    </xdr:to>
    <xdr:sp macro="" textlink="">
      <xdr:nvSpPr>
        <xdr:cNvPr id="707" name="フローチャート: 判断 706"/>
        <xdr:cNvSpPr/>
      </xdr:nvSpPr>
      <xdr:spPr>
        <a:xfrm>
          <a:off x="13652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10101</xdr:rowOff>
    </xdr:from>
    <xdr:ext cx="534377" cy="259045"/>
    <xdr:sp macro="" textlink="">
      <xdr:nvSpPr>
        <xdr:cNvPr id="708" name="テキスト ボックス 707"/>
        <xdr:cNvSpPr txBox="1"/>
      </xdr:nvSpPr>
      <xdr:spPr>
        <a:xfrm>
          <a:off x="13436111" y="1681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99146</xdr:rowOff>
    </xdr:from>
    <xdr:to>
      <xdr:col>67</xdr:col>
      <xdr:colOff>101600</xdr:colOff>
      <xdr:row>98</xdr:row>
      <xdr:rowOff>29296</xdr:rowOff>
    </xdr:to>
    <xdr:sp macro="" textlink="">
      <xdr:nvSpPr>
        <xdr:cNvPr id="709" name="フローチャート: 判断 708"/>
        <xdr:cNvSpPr/>
      </xdr:nvSpPr>
      <xdr:spPr>
        <a:xfrm>
          <a:off x="12763500" y="167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20423</xdr:rowOff>
    </xdr:from>
    <xdr:ext cx="534377" cy="259045"/>
    <xdr:sp macro="" textlink="">
      <xdr:nvSpPr>
        <xdr:cNvPr id="710" name="テキスト ボックス 709"/>
        <xdr:cNvSpPr txBox="1"/>
      </xdr:nvSpPr>
      <xdr:spPr>
        <a:xfrm>
          <a:off x="12547111" y="16822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54115</xdr:rowOff>
    </xdr:from>
    <xdr:to>
      <xdr:col>85</xdr:col>
      <xdr:colOff>177800</xdr:colOff>
      <xdr:row>97</xdr:row>
      <xdr:rowOff>155715</xdr:rowOff>
    </xdr:to>
    <xdr:sp macro="" textlink="">
      <xdr:nvSpPr>
        <xdr:cNvPr id="716" name="楕円 715"/>
        <xdr:cNvSpPr/>
      </xdr:nvSpPr>
      <xdr:spPr>
        <a:xfrm>
          <a:off x="16268700" y="1668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76992</xdr:rowOff>
    </xdr:from>
    <xdr:ext cx="534377" cy="259045"/>
    <xdr:sp macro="" textlink="">
      <xdr:nvSpPr>
        <xdr:cNvPr id="717" name="公債費該当値テキスト"/>
        <xdr:cNvSpPr txBox="1"/>
      </xdr:nvSpPr>
      <xdr:spPr>
        <a:xfrm>
          <a:off x="16370300" y="16536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61269</xdr:rowOff>
    </xdr:from>
    <xdr:to>
      <xdr:col>81</xdr:col>
      <xdr:colOff>101600</xdr:colOff>
      <xdr:row>97</xdr:row>
      <xdr:rowOff>162869</xdr:rowOff>
    </xdr:to>
    <xdr:sp macro="" textlink="">
      <xdr:nvSpPr>
        <xdr:cNvPr id="718" name="楕円 717"/>
        <xdr:cNvSpPr/>
      </xdr:nvSpPr>
      <xdr:spPr>
        <a:xfrm>
          <a:off x="15430500" y="16691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7946</xdr:rowOff>
    </xdr:from>
    <xdr:ext cx="534377" cy="259045"/>
    <xdr:sp macro="" textlink="">
      <xdr:nvSpPr>
        <xdr:cNvPr id="719" name="テキスト ボックス 718"/>
        <xdr:cNvSpPr txBox="1"/>
      </xdr:nvSpPr>
      <xdr:spPr>
        <a:xfrm>
          <a:off x="15214111" y="16467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69974</xdr:rowOff>
    </xdr:from>
    <xdr:to>
      <xdr:col>76</xdr:col>
      <xdr:colOff>165100</xdr:colOff>
      <xdr:row>98</xdr:row>
      <xdr:rowOff>124</xdr:rowOff>
    </xdr:to>
    <xdr:sp macro="" textlink="">
      <xdr:nvSpPr>
        <xdr:cNvPr id="720" name="楕円 719"/>
        <xdr:cNvSpPr/>
      </xdr:nvSpPr>
      <xdr:spPr>
        <a:xfrm>
          <a:off x="14541500" y="16700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16651</xdr:rowOff>
    </xdr:from>
    <xdr:ext cx="534377" cy="259045"/>
    <xdr:sp macro="" textlink="">
      <xdr:nvSpPr>
        <xdr:cNvPr id="721" name="テキスト ボックス 720"/>
        <xdr:cNvSpPr txBox="1"/>
      </xdr:nvSpPr>
      <xdr:spPr>
        <a:xfrm>
          <a:off x="14325111" y="16475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47541</xdr:rowOff>
    </xdr:from>
    <xdr:to>
      <xdr:col>72</xdr:col>
      <xdr:colOff>38100</xdr:colOff>
      <xdr:row>97</xdr:row>
      <xdr:rowOff>149141</xdr:rowOff>
    </xdr:to>
    <xdr:sp macro="" textlink="">
      <xdr:nvSpPr>
        <xdr:cNvPr id="722" name="楕円 721"/>
        <xdr:cNvSpPr/>
      </xdr:nvSpPr>
      <xdr:spPr>
        <a:xfrm>
          <a:off x="13652500" y="16678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165668</xdr:rowOff>
    </xdr:from>
    <xdr:ext cx="534377" cy="259045"/>
    <xdr:sp macro="" textlink="">
      <xdr:nvSpPr>
        <xdr:cNvPr id="723" name="テキスト ボックス 722"/>
        <xdr:cNvSpPr txBox="1"/>
      </xdr:nvSpPr>
      <xdr:spPr>
        <a:xfrm>
          <a:off x="13436111" y="16453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38880</xdr:rowOff>
    </xdr:from>
    <xdr:to>
      <xdr:col>67</xdr:col>
      <xdr:colOff>101600</xdr:colOff>
      <xdr:row>97</xdr:row>
      <xdr:rowOff>140480</xdr:rowOff>
    </xdr:to>
    <xdr:sp macro="" textlink="">
      <xdr:nvSpPr>
        <xdr:cNvPr id="724" name="楕円 723"/>
        <xdr:cNvSpPr/>
      </xdr:nvSpPr>
      <xdr:spPr>
        <a:xfrm>
          <a:off x="12763500" y="1666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157007</xdr:rowOff>
    </xdr:from>
    <xdr:ext cx="534377" cy="259045"/>
    <xdr:sp macro="" textlink="">
      <xdr:nvSpPr>
        <xdr:cNvPr id="725" name="テキスト ボックス 724"/>
        <xdr:cNvSpPr txBox="1"/>
      </xdr:nvSpPr>
      <xdr:spPr>
        <a:xfrm>
          <a:off x="12547111" y="16444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6" name="直線コネクタ 735"/>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7" name="テキスト ボックス 736"/>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8" name="直線コネクタ 737"/>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9" name="テキスト ボックス 738"/>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0" name="直線コネクタ 739"/>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1" name="テキスト ボックス 740"/>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2" name="直線コネクタ 741"/>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3" name="テキスト ボックス 742"/>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4" name="直線コネクタ 743"/>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5" name="テキスト ボックス 744"/>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6" name="直線コネクタ 745"/>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7" name="テキスト ボックス 746"/>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9" name="テキスト ボックス 74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19359</xdr:rowOff>
    </xdr:from>
    <xdr:to>
      <xdr:col>116</xdr:col>
      <xdr:colOff>62864</xdr:colOff>
      <xdr:row>39</xdr:row>
      <xdr:rowOff>98878</xdr:rowOff>
    </xdr:to>
    <xdr:cxnSp macro="">
      <xdr:nvCxnSpPr>
        <xdr:cNvPr id="751" name="直線コネクタ 750"/>
        <xdr:cNvCxnSpPr/>
      </xdr:nvCxnSpPr>
      <xdr:spPr>
        <a:xfrm flipV="1">
          <a:off x="22159595" y="5162859"/>
          <a:ext cx="1269" cy="1622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133421</xdr:rowOff>
    </xdr:from>
    <xdr:ext cx="249299" cy="259045"/>
    <xdr:sp macro="" textlink="">
      <xdr:nvSpPr>
        <xdr:cNvPr id="752" name="諸支出金最小値テキスト"/>
        <xdr:cNvSpPr txBox="1"/>
      </xdr:nvSpPr>
      <xdr:spPr>
        <a:xfrm>
          <a:off x="22212300" y="6819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3" name="直線コネクタ 752"/>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137486</xdr:rowOff>
    </xdr:from>
    <xdr:ext cx="469744" cy="259045"/>
    <xdr:sp macro="" textlink="">
      <xdr:nvSpPr>
        <xdr:cNvPr id="754" name="諸支出金最大値テキスト"/>
        <xdr:cNvSpPr txBox="1"/>
      </xdr:nvSpPr>
      <xdr:spPr>
        <a:xfrm>
          <a:off x="22212300" y="4938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9,937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19359</xdr:rowOff>
    </xdr:from>
    <xdr:to>
      <xdr:col>116</xdr:col>
      <xdr:colOff>152400</xdr:colOff>
      <xdr:row>30</xdr:row>
      <xdr:rowOff>19359</xdr:rowOff>
    </xdr:to>
    <xdr:cxnSp macro="">
      <xdr:nvCxnSpPr>
        <xdr:cNvPr id="755" name="直線コネクタ 754"/>
        <xdr:cNvCxnSpPr/>
      </xdr:nvCxnSpPr>
      <xdr:spPr>
        <a:xfrm>
          <a:off x="22072600" y="5162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6" name="直線コネクタ 755"/>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50871</xdr:rowOff>
    </xdr:from>
    <xdr:ext cx="378565" cy="259045"/>
    <xdr:sp macro="" textlink="">
      <xdr:nvSpPr>
        <xdr:cNvPr id="757" name="諸支出金平均値テキスト"/>
        <xdr:cNvSpPr txBox="1"/>
      </xdr:nvSpPr>
      <xdr:spPr>
        <a:xfrm>
          <a:off x="22212300" y="65659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27994</xdr:rowOff>
    </xdr:from>
    <xdr:to>
      <xdr:col>116</xdr:col>
      <xdr:colOff>114300</xdr:colOff>
      <xdr:row>39</xdr:row>
      <xdr:rowOff>129594</xdr:rowOff>
    </xdr:to>
    <xdr:sp macro="" textlink="">
      <xdr:nvSpPr>
        <xdr:cNvPr id="758" name="フローチャート: 判断 757"/>
        <xdr:cNvSpPr/>
      </xdr:nvSpPr>
      <xdr:spPr>
        <a:xfrm>
          <a:off x="22110700" y="671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9" name="直線コネクタ 758"/>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19014</xdr:rowOff>
    </xdr:from>
    <xdr:to>
      <xdr:col>112</xdr:col>
      <xdr:colOff>38100</xdr:colOff>
      <xdr:row>39</xdr:row>
      <xdr:rowOff>120614</xdr:rowOff>
    </xdr:to>
    <xdr:sp macro="" textlink="">
      <xdr:nvSpPr>
        <xdr:cNvPr id="760" name="フローチャート: 判断 759"/>
        <xdr:cNvSpPr/>
      </xdr:nvSpPr>
      <xdr:spPr>
        <a:xfrm>
          <a:off x="21272500" y="6705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137141</xdr:rowOff>
    </xdr:from>
    <xdr:ext cx="378565" cy="259045"/>
    <xdr:sp macro="" textlink="">
      <xdr:nvSpPr>
        <xdr:cNvPr id="761" name="テキスト ボックス 760"/>
        <xdr:cNvSpPr txBox="1"/>
      </xdr:nvSpPr>
      <xdr:spPr>
        <a:xfrm>
          <a:off x="21134017" y="64807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2" name="直線コネクタ 761"/>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25382</xdr:rowOff>
    </xdr:from>
    <xdr:to>
      <xdr:col>107</xdr:col>
      <xdr:colOff>101600</xdr:colOff>
      <xdr:row>39</xdr:row>
      <xdr:rowOff>126982</xdr:rowOff>
    </xdr:to>
    <xdr:sp macro="" textlink="">
      <xdr:nvSpPr>
        <xdr:cNvPr id="763" name="フローチャート: 判断 762"/>
        <xdr:cNvSpPr/>
      </xdr:nvSpPr>
      <xdr:spPr>
        <a:xfrm>
          <a:off x="20383500" y="671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143509</xdr:rowOff>
    </xdr:from>
    <xdr:ext cx="378565" cy="259045"/>
    <xdr:sp macro="" textlink="">
      <xdr:nvSpPr>
        <xdr:cNvPr id="764" name="テキスト ボックス 763"/>
        <xdr:cNvSpPr txBox="1"/>
      </xdr:nvSpPr>
      <xdr:spPr>
        <a:xfrm>
          <a:off x="20245017" y="6487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5" name="直線コネクタ 764"/>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38118</xdr:rowOff>
    </xdr:from>
    <xdr:to>
      <xdr:col>102</xdr:col>
      <xdr:colOff>165100</xdr:colOff>
      <xdr:row>39</xdr:row>
      <xdr:rowOff>139718</xdr:rowOff>
    </xdr:to>
    <xdr:sp macro="" textlink="">
      <xdr:nvSpPr>
        <xdr:cNvPr id="766" name="フローチャート: 判断 765"/>
        <xdr:cNvSpPr/>
      </xdr:nvSpPr>
      <xdr:spPr>
        <a:xfrm>
          <a:off x="19494500" y="672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156245</xdr:rowOff>
    </xdr:from>
    <xdr:ext cx="313932" cy="259045"/>
    <xdr:sp macro="" textlink="">
      <xdr:nvSpPr>
        <xdr:cNvPr id="767" name="テキスト ボックス 766"/>
        <xdr:cNvSpPr txBox="1"/>
      </xdr:nvSpPr>
      <xdr:spPr>
        <a:xfrm>
          <a:off x="19388333" y="64998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26035</xdr:rowOff>
    </xdr:from>
    <xdr:to>
      <xdr:col>98</xdr:col>
      <xdr:colOff>38100</xdr:colOff>
      <xdr:row>39</xdr:row>
      <xdr:rowOff>127635</xdr:rowOff>
    </xdr:to>
    <xdr:sp macro="" textlink="">
      <xdr:nvSpPr>
        <xdr:cNvPr id="768" name="フローチャート: 判断 767"/>
        <xdr:cNvSpPr/>
      </xdr:nvSpPr>
      <xdr:spPr>
        <a:xfrm>
          <a:off x="18605500" y="671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144162</xdr:rowOff>
    </xdr:from>
    <xdr:ext cx="378565" cy="259045"/>
    <xdr:sp macro="" textlink="">
      <xdr:nvSpPr>
        <xdr:cNvPr id="769" name="テキスト ボックス 768"/>
        <xdr:cNvSpPr txBox="1"/>
      </xdr:nvSpPr>
      <xdr:spPr>
        <a:xfrm>
          <a:off x="18467017" y="6487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5" name="楕円 774"/>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6421</xdr:rowOff>
    </xdr:from>
    <xdr:ext cx="249299" cy="259045"/>
    <xdr:sp macro="" textlink="">
      <xdr:nvSpPr>
        <xdr:cNvPr id="776" name="諸支出金該当値テキスト"/>
        <xdr:cNvSpPr txBox="1"/>
      </xdr:nvSpPr>
      <xdr:spPr>
        <a:xfrm>
          <a:off x="22212300" y="6692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7" name="楕円 776"/>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8" name="テキスト ボックス 777"/>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9" name="楕円 778"/>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0" name="テキスト ボックス 779"/>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1" name="楕円 780"/>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2" name="テキスト ボックス 781"/>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3" name="楕円 782"/>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4" name="テキスト ボックス 783"/>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5" name="直線コネクタ 794"/>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6" name="テキスト ボックス 795"/>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7" name="直線コネクタ 796"/>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8" name="テキスト ボックス 797"/>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9" name="直線コネクタ 79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800" name="テキスト ボックス 799"/>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801" name="直線コネクタ 800"/>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802" name="テキスト ボックス 801"/>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3" name="直線コネクタ 802"/>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49</xdr:row>
      <xdr:rowOff>92727</xdr:rowOff>
    </xdr:from>
    <xdr:ext cx="467179" cy="259045"/>
    <xdr:sp macro="" textlink="">
      <xdr:nvSpPr>
        <xdr:cNvPr id="804" name="テキスト ボックス 803"/>
        <xdr:cNvSpPr txBox="1"/>
      </xdr:nvSpPr>
      <xdr:spPr>
        <a:xfrm>
          <a:off x="17820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5" name="直線コネクタ 80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6" name="テキスト ボックス 80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34354</xdr:rowOff>
    </xdr:from>
    <xdr:to>
      <xdr:col>116</xdr:col>
      <xdr:colOff>62864</xdr:colOff>
      <xdr:row>59</xdr:row>
      <xdr:rowOff>44450</xdr:rowOff>
    </xdr:to>
    <xdr:cxnSp macro="">
      <xdr:nvCxnSpPr>
        <xdr:cNvPr id="808" name="直線コネクタ 807"/>
        <xdr:cNvCxnSpPr/>
      </xdr:nvCxnSpPr>
      <xdr:spPr>
        <a:xfrm flipV="1">
          <a:off x="22159595" y="8606854"/>
          <a:ext cx="1269" cy="1553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91267</xdr:rowOff>
    </xdr:from>
    <xdr:ext cx="249299" cy="259045"/>
    <xdr:sp macro="" textlink="">
      <xdr:nvSpPr>
        <xdr:cNvPr id="809" name="前年度繰上充用金最小値テキスト"/>
        <xdr:cNvSpPr txBox="1"/>
      </xdr:nvSpPr>
      <xdr:spPr>
        <a:xfrm>
          <a:off x="22212300" y="10206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0" name="直線コネクタ 809"/>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152481</xdr:rowOff>
    </xdr:from>
    <xdr:ext cx="469744" cy="259045"/>
    <xdr:sp macro="" textlink="">
      <xdr:nvSpPr>
        <xdr:cNvPr id="811" name="前年度繰上充用金最大値テキスト"/>
        <xdr:cNvSpPr txBox="1"/>
      </xdr:nvSpPr>
      <xdr:spPr>
        <a:xfrm>
          <a:off x="22212300" y="838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8,153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34354</xdr:rowOff>
    </xdr:from>
    <xdr:to>
      <xdr:col>116</xdr:col>
      <xdr:colOff>152400</xdr:colOff>
      <xdr:row>50</xdr:row>
      <xdr:rowOff>34354</xdr:rowOff>
    </xdr:to>
    <xdr:cxnSp macro="">
      <xdr:nvCxnSpPr>
        <xdr:cNvPr id="812" name="直線コネクタ 811"/>
        <xdr:cNvCxnSpPr/>
      </xdr:nvCxnSpPr>
      <xdr:spPr>
        <a:xfrm>
          <a:off x="22072600" y="8606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13" name="直線コネクタ 812"/>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8717</xdr:rowOff>
    </xdr:from>
    <xdr:ext cx="313932" cy="259045"/>
    <xdr:sp macro="" textlink="">
      <xdr:nvSpPr>
        <xdr:cNvPr id="814" name="前年度繰上充用金平均値テキスト"/>
        <xdr:cNvSpPr txBox="1"/>
      </xdr:nvSpPr>
      <xdr:spPr>
        <a:xfrm>
          <a:off x="22212300" y="9952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157290</xdr:rowOff>
    </xdr:from>
    <xdr:to>
      <xdr:col>116</xdr:col>
      <xdr:colOff>114300</xdr:colOff>
      <xdr:row>59</xdr:row>
      <xdr:rowOff>87440</xdr:rowOff>
    </xdr:to>
    <xdr:sp macro="" textlink="">
      <xdr:nvSpPr>
        <xdr:cNvPr id="815" name="フローチャート: 判断 814"/>
        <xdr:cNvSpPr/>
      </xdr:nvSpPr>
      <xdr:spPr>
        <a:xfrm>
          <a:off x="22110700" y="1010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6" name="直線コネクタ 815"/>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156528</xdr:rowOff>
    </xdr:from>
    <xdr:to>
      <xdr:col>112</xdr:col>
      <xdr:colOff>38100</xdr:colOff>
      <xdr:row>59</xdr:row>
      <xdr:rowOff>86678</xdr:rowOff>
    </xdr:to>
    <xdr:sp macro="" textlink="">
      <xdr:nvSpPr>
        <xdr:cNvPr id="817" name="フローチャート: 判断 816"/>
        <xdr:cNvSpPr/>
      </xdr:nvSpPr>
      <xdr:spPr>
        <a:xfrm>
          <a:off x="21272500" y="1010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103205</xdr:rowOff>
    </xdr:from>
    <xdr:ext cx="313932" cy="259045"/>
    <xdr:sp macro="" textlink="">
      <xdr:nvSpPr>
        <xdr:cNvPr id="818" name="テキスト ボックス 817"/>
        <xdr:cNvSpPr txBox="1"/>
      </xdr:nvSpPr>
      <xdr:spPr>
        <a:xfrm>
          <a:off x="21166333" y="9875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9" name="直線コネクタ 818"/>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156146</xdr:rowOff>
    </xdr:from>
    <xdr:to>
      <xdr:col>107</xdr:col>
      <xdr:colOff>101600</xdr:colOff>
      <xdr:row>59</xdr:row>
      <xdr:rowOff>86296</xdr:rowOff>
    </xdr:to>
    <xdr:sp macro="" textlink="">
      <xdr:nvSpPr>
        <xdr:cNvPr id="820" name="フローチャート: 判断 819"/>
        <xdr:cNvSpPr/>
      </xdr:nvSpPr>
      <xdr:spPr>
        <a:xfrm>
          <a:off x="20383500" y="1010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102823</xdr:rowOff>
    </xdr:from>
    <xdr:ext cx="313932" cy="259045"/>
    <xdr:sp macro="" textlink="">
      <xdr:nvSpPr>
        <xdr:cNvPr id="821" name="テキスト ボックス 820"/>
        <xdr:cNvSpPr txBox="1"/>
      </xdr:nvSpPr>
      <xdr:spPr>
        <a:xfrm>
          <a:off x="20277333" y="98754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22" name="直線コネクタ 821"/>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155575</xdr:rowOff>
    </xdr:from>
    <xdr:to>
      <xdr:col>102</xdr:col>
      <xdr:colOff>165100</xdr:colOff>
      <xdr:row>59</xdr:row>
      <xdr:rowOff>85725</xdr:rowOff>
    </xdr:to>
    <xdr:sp macro="" textlink="">
      <xdr:nvSpPr>
        <xdr:cNvPr id="823" name="フローチャート: 判断 822"/>
        <xdr:cNvSpPr/>
      </xdr:nvSpPr>
      <xdr:spPr>
        <a:xfrm>
          <a:off x="19494500" y="1009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102252</xdr:rowOff>
    </xdr:from>
    <xdr:ext cx="313932" cy="259045"/>
    <xdr:sp macro="" textlink="">
      <xdr:nvSpPr>
        <xdr:cNvPr id="824" name="テキスト ボックス 823"/>
        <xdr:cNvSpPr txBox="1"/>
      </xdr:nvSpPr>
      <xdr:spPr>
        <a:xfrm>
          <a:off x="19388333" y="9874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154813</xdr:rowOff>
    </xdr:from>
    <xdr:to>
      <xdr:col>98</xdr:col>
      <xdr:colOff>38100</xdr:colOff>
      <xdr:row>59</xdr:row>
      <xdr:rowOff>84963</xdr:rowOff>
    </xdr:to>
    <xdr:sp macro="" textlink="">
      <xdr:nvSpPr>
        <xdr:cNvPr id="825" name="フローチャート: 判断 824"/>
        <xdr:cNvSpPr/>
      </xdr:nvSpPr>
      <xdr:spPr>
        <a:xfrm>
          <a:off x="18605500" y="10098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101490</xdr:rowOff>
    </xdr:from>
    <xdr:ext cx="313932" cy="259045"/>
    <xdr:sp macro="" textlink="">
      <xdr:nvSpPr>
        <xdr:cNvPr id="826" name="テキスト ボックス 825"/>
        <xdr:cNvSpPr txBox="1"/>
      </xdr:nvSpPr>
      <xdr:spPr>
        <a:xfrm>
          <a:off x="18499333" y="98741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7" name="テキスト ボックス 82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8" name="テキスト ボックス 82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9" name="テキスト ボックス 82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0" name="テキスト ボックス 82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1" name="テキスト ボックス 83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32" name="楕円 831"/>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135717</xdr:rowOff>
    </xdr:from>
    <xdr:ext cx="249299" cy="259045"/>
    <xdr:sp macro="" textlink="">
      <xdr:nvSpPr>
        <xdr:cNvPr id="833" name="前年度繰上充用金該当値テキスト"/>
        <xdr:cNvSpPr txBox="1"/>
      </xdr:nvSpPr>
      <xdr:spPr>
        <a:xfrm>
          <a:off x="22212300" y="10079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34" name="楕円 833"/>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35" name="テキスト ボックス 834"/>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6" name="楕円 835"/>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7" name="テキスト ボックス 836"/>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8" name="楕円 837"/>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9" name="テキスト ボックス 838"/>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40" name="楕円 839"/>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41" name="テキスト ボックス 840"/>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2" name="正方形/長方形 84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3" name="正方形/長方形 84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4" name="テキスト ボックス 84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・議会費については、平成</a:t>
          </a:r>
          <a:r>
            <a:rPr kumimoji="1" lang="en-US" altLang="ja-JP" sz="1000">
              <a:solidFill>
                <a:schemeClr val="dk1"/>
              </a:solidFill>
              <a:effectLst/>
              <a:latin typeface="+mn-lt"/>
              <a:ea typeface="+mn-ea"/>
              <a:cs typeface="+mn-cs"/>
            </a:rPr>
            <a:t>23</a:t>
          </a:r>
          <a:r>
            <a:rPr kumimoji="1" lang="ja-JP" altLang="ja-JP" sz="1000">
              <a:solidFill>
                <a:schemeClr val="dk1"/>
              </a:solidFill>
              <a:effectLst/>
              <a:latin typeface="+mn-lt"/>
              <a:ea typeface="+mn-ea"/>
              <a:cs typeface="+mn-cs"/>
            </a:rPr>
            <a:t>年度以降定数の見直しを行っておらず、実額としては横ばいのものの、人口減少下においては一人当たりコストが上昇を続けているものである。</a:t>
          </a:r>
          <a:endParaRPr lang="ja-JP" altLang="ja-JP" sz="1100">
            <a:effectLst/>
          </a:endParaRPr>
        </a:p>
        <a:p>
          <a:r>
            <a:rPr kumimoji="1" lang="ja-JP" altLang="ja-JP" sz="1000">
              <a:solidFill>
                <a:schemeClr val="dk1"/>
              </a:solidFill>
              <a:effectLst/>
              <a:latin typeface="+mn-lt"/>
              <a:ea typeface="+mn-ea"/>
              <a:cs typeface="+mn-cs"/>
            </a:rPr>
            <a:t>・民生費については、生活保護受給者数が多いことや老人福祉施設の運営等により扶助費が類似団体より高い水準にあるほか、国民健康保険事業会計等への繰出金が多額であることが主な要因である。</a:t>
          </a:r>
          <a:endParaRPr lang="ja-JP" altLang="ja-JP" sz="1100">
            <a:effectLst/>
          </a:endParaRPr>
        </a:p>
        <a:p>
          <a:r>
            <a:rPr kumimoji="1" lang="ja-JP" altLang="ja-JP" sz="1000">
              <a:solidFill>
                <a:schemeClr val="dk1"/>
              </a:solidFill>
              <a:effectLst/>
              <a:latin typeface="+mn-lt"/>
              <a:ea typeface="+mn-ea"/>
              <a:cs typeface="+mn-cs"/>
            </a:rPr>
            <a:t>・衛生費については、</a:t>
          </a:r>
          <a:r>
            <a:rPr kumimoji="1" lang="ja-JP" altLang="en-US" sz="1000">
              <a:solidFill>
                <a:schemeClr val="dk1"/>
              </a:solidFill>
              <a:effectLst/>
              <a:latin typeface="+mn-lt"/>
              <a:ea typeface="+mn-ea"/>
              <a:cs typeface="+mn-cs"/>
            </a:rPr>
            <a:t>し尿処理場解体事業</a:t>
          </a:r>
          <a:r>
            <a:rPr kumimoji="1" lang="ja-JP" altLang="ja-JP" sz="1000">
              <a:solidFill>
                <a:schemeClr val="dk1"/>
              </a:solidFill>
              <a:effectLst/>
              <a:latin typeface="+mn-lt"/>
              <a:ea typeface="+mn-ea"/>
              <a:cs typeface="+mn-cs"/>
            </a:rPr>
            <a:t>により、類似団体平均から大幅に上回ることとなった。</a:t>
          </a:r>
          <a:endParaRPr lang="ja-JP" altLang="ja-JP" sz="1100">
            <a:effectLst/>
          </a:endParaRPr>
        </a:p>
        <a:p>
          <a:r>
            <a:rPr kumimoji="1" lang="ja-JP" altLang="ja-JP" sz="1000">
              <a:solidFill>
                <a:schemeClr val="dk1"/>
              </a:solidFill>
              <a:effectLst/>
              <a:latin typeface="+mn-lt"/>
              <a:ea typeface="+mn-ea"/>
              <a:cs typeface="+mn-cs"/>
            </a:rPr>
            <a:t>・農林費については、市の基幹産業が農業であり、継続的に農地等の整備を行っているため類似団体より高い水準となっている。</a:t>
          </a:r>
          <a:endParaRPr lang="ja-JP" altLang="ja-JP" sz="1100">
            <a:effectLst/>
          </a:endParaRPr>
        </a:p>
        <a:p>
          <a:r>
            <a:rPr kumimoji="1" lang="ja-JP" altLang="ja-JP" sz="1000">
              <a:solidFill>
                <a:schemeClr val="dk1"/>
              </a:solidFill>
              <a:effectLst/>
              <a:latin typeface="+mn-lt"/>
              <a:ea typeface="+mn-ea"/>
              <a:cs typeface="+mn-cs"/>
            </a:rPr>
            <a:t>・商工費については、中小企業等や第</a:t>
          </a:r>
          <a:r>
            <a:rPr kumimoji="1" lang="en-US" altLang="ja-JP" sz="1000">
              <a:solidFill>
                <a:schemeClr val="dk1"/>
              </a:solidFill>
              <a:effectLst/>
              <a:latin typeface="+mn-lt"/>
              <a:ea typeface="+mn-ea"/>
              <a:cs typeface="+mn-cs"/>
            </a:rPr>
            <a:t>3</a:t>
          </a:r>
          <a:r>
            <a:rPr kumimoji="1" lang="ja-JP" altLang="ja-JP" sz="1000">
              <a:solidFill>
                <a:schemeClr val="dk1"/>
              </a:solidFill>
              <a:effectLst/>
              <a:latin typeface="+mn-lt"/>
              <a:ea typeface="+mn-ea"/>
              <a:cs typeface="+mn-cs"/>
            </a:rPr>
            <a:t>セクターへの貸付金により類似団体より高い水準となっているが、年度内に返済されているため財政運営に影響のないものであ</a:t>
          </a:r>
          <a:r>
            <a:rPr kumimoji="1" lang="ja-JP" altLang="en-US" sz="1000">
              <a:solidFill>
                <a:schemeClr val="dk1"/>
              </a:solidFill>
              <a:effectLst/>
              <a:latin typeface="+mn-lt"/>
              <a:ea typeface="+mn-ea"/>
              <a:cs typeface="+mn-cs"/>
            </a:rPr>
            <a:t>る。</a:t>
          </a:r>
          <a:r>
            <a:rPr kumimoji="1" lang="ja-JP" altLang="ja-JP" sz="1000">
              <a:solidFill>
                <a:schemeClr val="dk1"/>
              </a:solidFill>
              <a:effectLst/>
              <a:latin typeface="+mn-lt"/>
              <a:ea typeface="+mn-ea"/>
              <a:cs typeface="+mn-cs"/>
            </a:rPr>
            <a:t>また、ふるさと納税額の</a:t>
          </a:r>
          <a:r>
            <a:rPr kumimoji="1" lang="ja-JP" altLang="en-US" sz="1000">
              <a:solidFill>
                <a:schemeClr val="dk1"/>
              </a:solidFill>
              <a:effectLst/>
              <a:latin typeface="+mn-lt"/>
              <a:ea typeface="+mn-ea"/>
              <a:cs typeface="+mn-cs"/>
            </a:rPr>
            <a:t>減</a:t>
          </a:r>
          <a:r>
            <a:rPr kumimoji="1" lang="ja-JP" altLang="ja-JP" sz="1000">
              <a:solidFill>
                <a:schemeClr val="dk1"/>
              </a:solidFill>
              <a:effectLst/>
              <a:latin typeface="+mn-lt"/>
              <a:ea typeface="+mn-ea"/>
              <a:cs typeface="+mn-cs"/>
            </a:rPr>
            <a:t>に伴い、返礼品に係る経費も同様に</a:t>
          </a:r>
          <a:r>
            <a:rPr kumimoji="1" lang="ja-JP" altLang="en-US" sz="1000">
              <a:solidFill>
                <a:schemeClr val="dk1"/>
              </a:solidFill>
              <a:effectLst/>
              <a:latin typeface="+mn-lt"/>
              <a:ea typeface="+mn-ea"/>
              <a:cs typeface="+mn-cs"/>
            </a:rPr>
            <a:t>減</a:t>
          </a:r>
          <a:r>
            <a:rPr kumimoji="1" lang="ja-JP" altLang="ja-JP" sz="1000">
              <a:solidFill>
                <a:schemeClr val="dk1"/>
              </a:solidFill>
              <a:effectLst/>
              <a:latin typeface="+mn-lt"/>
              <a:ea typeface="+mn-ea"/>
              <a:cs typeface="+mn-cs"/>
            </a:rPr>
            <a:t>額となった事</a:t>
          </a:r>
          <a:r>
            <a:rPr kumimoji="1" lang="ja-JP" altLang="en-US" sz="1000">
              <a:solidFill>
                <a:schemeClr val="dk1"/>
              </a:solidFill>
              <a:effectLst/>
              <a:latin typeface="+mn-lt"/>
              <a:ea typeface="+mn-ea"/>
              <a:cs typeface="+mn-cs"/>
            </a:rPr>
            <a:t>で</a:t>
          </a:r>
          <a:r>
            <a:rPr kumimoji="1" lang="en-US" altLang="ja-JP" sz="1000">
              <a:solidFill>
                <a:schemeClr val="dk1"/>
              </a:solidFill>
              <a:effectLst/>
              <a:latin typeface="+mn-lt"/>
              <a:ea typeface="+mn-ea"/>
              <a:cs typeface="+mn-cs"/>
            </a:rPr>
            <a:t>R5</a:t>
          </a:r>
          <a:r>
            <a:rPr kumimoji="1" lang="ja-JP" altLang="en-US" sz="1000">
              <a:solidFill>
                <a:schemeClr val="dk1"/>
              </a:solidFill>
              <a:effectLst/>
              <a:latin typeface="+mn-lt"/>
              <a:ea typeface="+mn-ea"/>
              <a:cs typeface="+mn-cs"/>
            </a:rPr>
            <a:t>から減となった</a:t>
          </a:r>
          <a:r>
            <a:rPr kumimoji="1" lang="ja-JP" altLang="ja-JP" sz="1000">
              <a:solidFill>
                <a:schemeClr val="dk1"/>
              </a:solidFill>
              <a:effectLst/>
              <a:latin typeface="+mn-lt"/>
              <a:ea typeface="+mn-ea"/>
              <a:cs typeface="+mn-cs"/>
            </a:rPr>
            <a:t>。</a:t>
          </a:r>
          <a:endParaRPr lang="ja-JP" altLang="ja-JP" sz="1100">
            <a:effectLst/>
          </a:endParaRPr>
        </a:p>
        <a:p>
          <a:r>
            <a:rPr kumimoji="1" lang="ja-JP" altLang="ja-JP" sz="1000">
              <a:solidFill>
                <a:schemeClr val="dk1"/>
              </a:solidFill>
              <a:effectLst/>
              <a:latin typeface="+mn-lt"/>
              <a:ea typeface="+mn-ea"/>
              <a:cs typeface="+mn-cs"/>
            </a:rPr>
            <a:t>・土木費については、除排雪経費が多額なほか下水道会計への繰出金により類似団体より高い水準となっている。</a:t>
          </a:r>
          <a:endParaRPr lang="ja-JP" altLang="ja-JP" sz="11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北海道美唄市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年度以降、実質単年度収支は回復しているが、令和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年度に再び記録的な大雪による除排雪経費に対応するため、財政調整基金の取崩しを行い、実質単年度収支がマイナスとなった。しかし、令和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以降は普通交付税再算定の増額もあり、財政調整基金残高の比率は過去と同水準まで確保している。豪雪地帯である本市は、大雪に伴い除排雪経費が数億円単位で増嵩し収支に大きく影響することから財政調整基金の確保が重要であ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北海道美唄市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年度に策定した病院事業会計の経営健全化計画の着実な推進により、平成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年度から連結実質赤字が解消された。また、上記計画及び自主財政健全化計画に基づき、平成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年度には病院事業会計における資金不足額も解消されたところである。引き続き、普通会計及び他会計の健全な財政運営に努めていく。</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19490140</v>
      </c>
      <c r="BO4" s="371"/>
      <c r="BP4" s="371"/>
      <c r="BQ4" s="371"/>
      <c r="BR4" s="371"/>
      <c r="BS4" s="371"/>
      <c r="BT4" s="371"/>
      <c r="BU4" s="372"/>
      <c r="BV4" s="370">
        <v>21529969</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4.5</v>
      </c>
      <c r="CU4" s="377"/>
      <c r="CV4" s="377"/>
      <c r="CW4" s="377"/>
      <c r="CX4" s="377"/>
      <c r="CY4" s="377"/>
      <c r="CZ4" s="377"/>
      <c r="DA4" s="378"/>
      <c r="DB4" s="376">
        <v>6.2</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19086104</v>
      </c>
      <c r="BO5" s="408"/>
      <c r="BP5" s="408"/>
      <c r="BQ5" s="408"/>
      <c r="BR5" s="408"/>
      <c r="BS5" s="408"/>
      <c r="BT5" s="408"/>
      <c r="BU5" s="409"/>
      <c r="BV5" s="407">
        <v>20984543</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92.5</v>
      </c>
      <c r="CU5" s="405"/>
      <c r="CV5" s="405"/>
      <c r="CW5" s="405"/>
      <c r="CX5" s="405"/>
      <c r="CY5" s="405"/>
      <c r="CZ5" s="405"/>
      <c r="DA5" s="406"/>
      <c r="DB5" s="404">
        <v>94.8</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404036</v>
      </c>
      <c r="BO6" s="408"/>
      <c r="BP6" s="408"/>
      <c r="BQ6" s="408"/>
      <c r="BR6" s="408"/>
      <c r="BS6" s="408"/>
      <c r="BT6" s="408"/>
      <c r="BU6" s="409"/>
      <c r="BV6" s="407">
        <v>545426</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92.7</v>
      </c>
      <c r="CU6" s="445"/>
      <c r="CV6" s="445"/>
      <c r="CW6" s="445"/>
      <c r="CX6" s="445"/>
      <c r="CY6" s="445"/>
      <c r="CZ6" s="445"/>
      <c r="DA6" s="446"/>
      <c r="DB6" s="444">
        <v>94.8</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2766</v>
      </c>
      <c r="BO7" s="408"/>
      <c r="BP7" s="408"/>
      <c r="BQ7" s="408"/>
      <c r="BR7" s="408"/>
      <c r="BS7" s="408"/>
      <c r="BT7" s="408"/>
      <c r="BU7" s="409"/>
      <c r="BV7" s="407">
        <v>5430</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8852030</v>
      </c>
      <c r="CU7" s="408"/>
      <c r="CV7" s="408"/>
      <c r="CW7" s="408"/>
      <c r="CX7" s="408"/>
      <c r="CY7" s="408"/>
      <c r="CZ7" s="408"/>
      <c r="DA7" s="409"/>
      <c r="DB7" s="407">
        <v>8715775</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401270</v>
      </c>
      <c r="BO8" s="408"/>
      <c r="BP8" s="408"/>
      <c r="BQ8" s="408"/>
      <c r="BR8" s="408"/>
      <c r="BS8" s="408"/>
      <c r="BT8" s="408"/>
      <c r="BU8" s="409"/>
      <c r="BV8" s="407">
        <v>539996</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0.26</v>
      </c>
      <c r="CU8" s="448"/>
      <c r="CV8" s="448"/>
      <c r="CW8" s="448"/>
      <c r="CX8" s="448"/>
      <c r="CY8" s="448"/>
      <c r="CZ8" s="448"/>
      <c r="DA8" s="449"/>
      <c r="DB8" s="447">
        <v>0.26</v>
      </c>
      <c r="DC8" s="448"/>
      <c r="DD8" s="448"/>
      <c r="DE8" s="448"/>
      <c r="DF8" s="448"/>
      <c r="DG8" s="448"/>
      <c r="DH8" s="448"/>
      <c r="DI8" s="449"/>
    </row>
    <row r="9" spans="1:119" ht="18.75" customHeight="1" thickBot="1" x14ac:dyDescent="0.2">
      <c r="A9" s="169"/>
      <c r="B9" s="401" t="s">
        <v>106</v>
      </c>
      <c r="C9" s="402"/>
      <c r="D9" s="402"/>
      <c r="E9" s="402"/>
      <c r="F9" s="402"/>
      <c r="G9" s="402"/>
      <c r="H9" s="402"/>
      <c r="I9" s="402"/>
      <c r="J9" s="402"/>
      <c r="K9" s="450"/>
      <c r="L9" s="451" t="s">
        <v>107</v>
      </c>
      <c r="M9" s="452"/>
      <c r="N9" s="452"/>
      <c r="O9" s="452"/>
      <c r="P9" s="452"/>
      <c r="Q9" s="453"/>
      <c r="R9" s="454">
        <v>20413</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-138726</v>
      </c>
      <c r="BO9" s="408"/>
      <c r="BP9" s="408"/>
      <c r="BQ9" s="408"/>
      <c r="BR9" s="408"/>
      <c r="BS9" s="408"/>
      <c r="BT9" s="408"/>
      <c r="BU9" s="409"/>
      <c r="BV9" s="407">
        <v>140037</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12.1</v>
      </c>
      <c r="CU9" s="405"/>
      <c r="CV9" s="405"/>
      <c r="CW9" s="405"/>
      <c r="CX9" s="405"/>
      <c r="CY9" s="405"/>
      <c r="CZ9" s="405"/>
      <c r="DA9" s="406"/>
      <c r="DB9" s="404">
        <v>11.3</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112</v>
      </c>
      <c r="M10" s="437"/>
      <c r="N10" s="437"/>
      <c r="O10" s="437"/>
      <c r="P10" s="437"/>
      <c r="Q10" s="438"/>
      <c r="R10" s="458">
        <v>23035</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114</v>
      </c>
      <c r="AV10" s="440"/>
      <c r="AW10" s="440"/>
      <c r="AX10" s="440"/>
      <c r="AY10" s="441" t="s">
        <v>115</v>
      </c>
      <c r="AZ10" s="442"/>
      <c r="BA10" s="442"/>
      <c r="BB10" s="442"/>
      <c r="BC10" s="442"/>
      <c r="BD10" s="442"/>
      <c r="BE10" s="442"/>
      <c r="BF10" s="442"/>
      <c r="BG10" s="442"/>
      <c r="BH10" s="442"/>
      <c r="BI10" s="442"/>
      <c r="BJ10" s="442"/>
      <c r="BK10" s="442"/>
      <c r="BL10" s="442"/>
      <c r="BM10" s="443"/>
      <c r="BN10" s="407">
        <v>270758</v>
      </c>
      <c r="BO10" s="408"/>
      <c r="BP10" s="408"/>
      <c r="BQ10" s="408"/>
      <c r="BR10" s="408"/>
      <c r="BS10" s="408"/>
      <c r="BT10" s="408"/>
      <c r="BU10" s="409"/>
      <c r="BV10" s="407">
        <v>200528</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69"/>
      <c r="B12" s="467" t="s">
        <v>123</v>
      </c>
      <c r="C12" s="468"/>
      <c r="D12" s="468"/>
      <c r="E12" s="468"/>
      <c r="F12" s="468"/>
      <c r="G12" s="468"/>
      <c r="H12" s="468"/>
      <c r="I12" s="468"/>
      <c r="J12" s="468"/>
      <c r="K12" s="469"/>
      <c r="L12" s="476" t="s">
        <v>124</v>
      </c>
      <c r="M12" s="477"/>
      <c r="N12" s="477"/>
      <c r="O12" s="477"/>
      <c r="P12" s="477"/>
      <c r="Q12" s="478"/>
      <c r="R12" s="479">
        <v>18427</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300000</v>
      </c>
      <c r="BO12" s="408"/>
      <c r="BP12" s="408"/>
      <c r="BQ12" s="408"/>
      <c r="BR12" s="408"/>
      <c r="BS12" s="408"/>
      <c r="BT12" s="408"/>
      <c r="BU12" s="409"/>
      <c r="BV12" s="407">
        <v>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130</v>
      </c>
      <c r="N13" s="499"/>
      <c r="O13" s="499"/>
      <c r="P13" s="499"/>
      <c r="Q13" s="500"/>
      <c r="R13" s="491">
        <v>18311</v>
      </c>
      <c r="S13" s="492"/>
      <c r="T13" s="492"/>
      <c r="U13" s="492"/>
      <c r="V13" s="493"/>
      <c r="W13" s="423" t="s">
        <v>131</v>
      </c>
      <c r="X13" s="424"/>
      <c r="Y13" s="424"/>
      <c r="Z13" s="424"/>
      <c r="AA13" s="424"/>
      <c r="AB13" s="414"/>
      <c r="AC13" s="458">
        <v>1204</v>
      </c>
      <c r="AD13" s="459"/>
      <c r="AE13" s="459"/>
      <c r="AF13" s="459"/>
      <c r="AG13" s="501"/>
      <c r="AH13" s="458">
        <v>1436</v>
      </c>
      <c r="AI13" s="459"/>
      <c r="AJ13" s="459"/>
      <c r="AK13" s="459"/>
      <c r="AL13" s="460"/>
      <c r="AM13" s="436" t="s">
        <v>132</v>
      </c>
      <c r="AN13" s="437"/>
      <c r="AO13" s="437"/>
      <c r="AP13" s="437"/>
      <c r="AQ13" s="437"/>
      <c r="AR13" s="437"/>
      <c r="AS13" s="437"/>
      <c r="AT13" s="438"/>
      <c r="AU13" s="439" t="s">
        <v>114</v>
      </c>
      <c r="AV13" s="440"/>
      <c r="AW13" s="440"/>
      <c r="AX13" s="440"/>
      <c r="AY13" s="441" t="s">
        <v>133</v>
      </c>
      <c r="AZ13" s="442"/>
      <c r="BA13" s="442"/>
      <c r="BB13" s="442"/>
      <c r="BC13" s="442"/>
      <c r="BD13" s="442"/>
      <c r="BE13" s="442"/>
      <c r="BF13" s="442"/>
      <c r="BG13" s="442"/>
      <c r="BH13" s="442"/>
      <c r="BI13" s="442"/>
      <c r="BJ13" s="442"/>
      <c r="BK13" s="442"/>
      <c r="BL13" s="442"/>
      <c r="BM13" s="443"/>
      <c r="BN13" s="407">
        <v>-167968</v>
      </c>
      <c r="BO13" s="408"/>
      <c r="BP13" s="408"/>
      <c r="BQ13" s="408"/>
      <c r="BR13" s="408"/>
      <c r="BS13" s="408"/>
      <c r="BT13" s="408"/>
      <c r="BU13" s="409"/>
      <c r="BV13" s="407">
        <v>340565</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10.1</v>
      </c>
      <c r="CU13" s="405"/>
      <c r="CV13" s="405"/>
      <c r="CW13" s="405"/>
      <c r="CX13" s="405"/>
      <c r="CY13" s="405"/>
      <c r="CZ13" s="405"/>
      <c r="DA13" s="406"/>
      <c r="DB13" s="404">
        <v>11</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18976</v>
      </c>
      <c r="S14" s="492"/>
      <c r="T14" s="492"/>
      <c r="U14" s="492"/>
      <c r="V14" s="493"/>
      <c r="W14" s="397"/>
      <c r="X14" s="398"/>
      <c r="Y14" s="398"/>
      <c r="Z14" s="398"/>
      <c r="AA14" s="398"/>
      <c r="AB14" s="387"/>
      <c r="AC14" s="494">
        <v>13.3</v>
      </c>
      <c r="AD14" s="495"/>
      <c r="AE14" s="495"/>
      <c r="AF14" s="495"/>
      <c r="AG14" s="496"/>
      <c r="AH14" s="494">
        <v>14.6</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74.5</v>
      </c>
      <c r="CU14" s="506"/>
      <c r="CV14" s="506"/>
      <c r="CW14" s="506"/>
      <c r="CX14" s="506"/>
      <c r="CY14" s="506"/>
      <c r="CZ14" s="506"/>
      <c r="DA14" s="507"/>
      <c r="DB14" s="505">
        <v>74.2</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130</v>
      </c>
      <c r="N15" s="499"/>
      <c r="O15" s="499"/>
      <c r="P15" s="499"/>
      <c r="Q15" s="500"/>
      <c r="R15" s="491">
        <v>18879</v>
      </c>
      <c r="S15" s="492"/>
      <c r="T15" s="492"/>
      <c r="U15" s="492"/>
      <c r="V15" s="493"/>
      <c r="W15" s="423" t="s">
        <v>137</v>
      </c>
      <c r="X15" s="424"/>
      <c r="Y15" s="424"/>
      <c r="Z15" s="424"/>
      <c r="AA15" s="424"/>
      <c r="AB15" s="414"/>
      <c r="AC15" s="458">
        <v>1927</v>
      </c>
      <c r="AD15" s="459"/>
      <c r="AE15" s="459"/>
      <c r="AF15" s="459"/>
      <c r="AG15" s="501"/>
      <c r="AH15" s="458">
        <v>2097</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2162151</v>
      </c>
      <c r="BO15" s="371"/>
      <c r="BP15" s="371"/>
      <c r="BQ15" s="371"/>
      <c r="BR15" s="371"/>
      <c r="BS15" s="371"/>
      <c r="BT15" s="371"/>
      <c r="BU15" s="372"/>
      <c r="BV15" s="370">
        <v>2194258</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21.2</v>
      </c>
      <c r="AD16" s="495"/>
      <c r="AE16" s="495"/>
      <c r="AF16" s="495"/>
      <c r="AG16" s="496"/>
      <c r="AH16" s="494">
        <v>21.4</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8329072</v>
      </c>
      <c r="BO16" s="408"/>
      <c r="BP16" s="408"/>
      <c r="BQ16" s="408"/>
      <c r="BR16" s="408"/>
      <c r="BS16" s="408"/>
      <c r="BT16" s="408"/>
      <c r="BU16" s="409"/>
      <c r="BV16" s="407">
        <v>8163907</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5948</v>
      </c>
      <c r="AD17" s="459"/>
      <c r="AE17" s="459"/>
      <c r="AF17" s="459"/>
      <c r="AG17" s="501"/>
      <c r="AH17" s="458">
        <v>6276</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2666367</v>
      </c>
      <c r="BO17" s="408"/>
      <c r="BP17" s="408"/>
      <c r="BQ17" s="408"/>
      <c r="BR17" s="408"/>
      <c r="BS17" s="408"/>
      <c r="BT17" s="408"/>
      <c r="BU17" s="409"/>
      <c r="BV17" s="407">
        <v>2706681</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29" t="s">
        <v>147</v>
      </c>
      <c r="C18" s="450"/>
      <c r="D18" s="450"/>
      <c r="E18" s="530"/>
      <c r="F18" s="530"/>
      <c r="G18" s="530"/>
      <c r="H18" s="530"/>
      <c r="I18" s="530"/>
      <c r="J18" s="530"/>
      <c r="K18" s="530"/>
      <c r="L18" s="531">
        <v>277.69</v>
      </c>
      <c r="M18" s="531"/>
      <c r="N18" s="531"/>
      <c r="O18" s="531"/>
      <c r="P18" s="531"/>
      <c r="Q18" s="531"/>
      <c r="R18" s="532"/>
      <c r="S18" s="532"/>
      <c r="T18" s="532"/>
      <c r="U18" s="532"/>
      <c r="V18" s="533"/>
      <c r="W18" s="425"/>
      <c r="X18" s="426"/>
      <c r="Y18" s="426"/>
      <c r="Z18" s="426"/>
      <c r="AA18" s="426"/>
      <c r="AB18" s="417"/>
      <c r="AC18" s="534">
        <v>65.5</v>
      </c>
      <c r="AD18" s="535"/>
      <c r="AE18" s="535"/>
      <c r="AF18" s="535"/>
      <c r="AG18" s="536"/>
      <c r="AH18" s="534">
        <v>64</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8295466</v>
      </c>
      <c r="BO18" s="408"/>
      <c r="BP18" s="408"/>
      <c r="BQ18" s="408"/>
      <c r="BR18" s="408"/>
      <c r="BS18" s="408"/>
      <c r="BT18" s="408"/>
      <c r="BU18" s="409"/>
      <c r="BV18" s="407">
        <v>8268925</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29" t="s">
        <v>149</v>
      </c>
      <c r="C19" s="450"/>
      <c r="D19" s="450"/>
      <c r="E19" s="530"/>
      <c r="F19" s="530"/>
      <c r="G19" s="530"/>
      <c r="H19" s="530"/>
      <c r="I19" s="530"/>
      <c r="J19" s="530"/>
      <c r="K19" s="530"/>
      <c r="L19" s="538">
        <v>74</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12926796</v>
      </c>
      <c r="BO19" s="408"/>
      <c r="BP19" s="408"/>
      <c r="BQ19" s="408"/>
      <c r="BR19" s="408"/>
      <c r="BS19" s="408"/>
      <c r="BT19" s="408"/>
      <c r="BU19" s="409"/>
      <c r="BV19" s="407">
        <v>13821509</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29" t="s">
        <v>151</v>
      </c>
      <c r="C20" s="450"/>
      <c r="D20" s="450"/>
      <c r="E20" s="530"/>
      <c r="F20" s="530"/>
      <c r="G20" s="530"/>
      <c r="H20" s="530"/>
      <c r="I20" s="530"/>
      <c r="J20" s="530"/>
      <c r="K20" s="530"/>
      <c r="L20" s="538">
        <v>9434</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14747821</v>
      </c>
      <c r="BO22" s="371"/>
      <c r="BP22" s="371"/>
      <c r="BQ22" s="371"/>
      <c r="BR22" s="371"/>
      <c r="BS22" s="371"/>
      <c r="BT22" s="371"/>
      <c r="BU22" s="372"/>
      <c r="BV22" s="370">
        <v>14431610</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8666733</v>
      </c>
      <c r="BO23" s="408"/>
      <c r="BP23" s="408"/>
      <c r="BQ23" s="408"/>
      <c r="BR23" s="408"/>
      <c r="BS23" s="408"/>
      <c r="BT23" s="408"/>
      <c r="BU23" s="409"/>
      <c r="BV23" s="407">
        <v>8564914</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161</v>
      </c>
      <c r="F24" s="437"/>
      <c r="G24" s="437"/>
      <c r="H24" s="437"/>
      <c r="I24" s="437"/>
      <c r="J24" s="437"/>
      <c r="K24" s="438"/>
      <c r="L24" s="458">
        <v>1</v>
      </c>
      <c r="M24" s="459"/>
      <c r="N24" s="459"/>
      <c r="O24" s="459"/>
      <c r="P24" s="501"/>
      <c r="Q24" s="458">
        <v>8150</v>
      </c>
      <c r="R24" s="459"/>
      <c r="S24" s="459"/>
      <c r="T24" s="459"/>
      <c r="U24" s="459"/>
      <c r="V24" s="501"/>
      <c r="W24" s="553"/>
      <c r="X24" s="554"/>
      <c r="Y24" s="555"/>
      <c r="Z24" s="457" t="s">
        <v>162</v>
      </c>
      <c r="AA24" s="437"/>
      <c r="AB24" s="437"/>
      <c r="AC24" s="437"/>
      <c r="AD24" s="437"/>
      <c r="AE24" s="437"/>
      <c r="AF24" s="437"/>
      <c r="AG24" s="438"/>
      <c r="AH24" s="458">
        <v>278</v>
      </c>
      <c r="AI24" s="459"/>
      <c r="AJ24" s="459"/>
      <c r="AK24" s="459"/>
      <c r="AL24" s="501"/>
      <c r="AM24" s="458">
        <v>847344</v>
      </c>
      <c r="AN24" s="459"/>
      <c r="AO24" s="459"/>
      <c r="AP24" s="459"/>
      <c r="AQ24" s="459"/>
      <c r="AR24" s="501"/>
      <c r="AS24" s="458">
        <v>3048</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11213446</v>
      </c>
      <c r="BO24" s="408"/>
      <c r="BP24" s="408"/>
      <c r="BQ24" s="408"/>
      <c r="BR24" s="408"/>
      <c r="BS24" s="408"/>
      <c r="BT24" s="408"/>
      <c r="BU24" s="409"/>
      <c r="BV24" s="407">
        <v>10503322</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164</v>
      </c>
      <c r="F25" s="437"/>
      <c r="G25" s="437"/>
      <c r="H25" s="437"/>
      <c r="I25" s="437"/>
      <c r="J25" s="437"/>
      <c r="K25" s="438"/>
      <c r="L25" s="458">
        <v>1</v>
      </c>
      <c r="M25" s="459"/>
      <c r="N25" s="459"/>
      <c r="O25" s="459"/>
      <c r="P25" s="501"/>
      <c r="Q25" s="458">
        <v>6550</v>
      </c>
      <c r="R25" s="459"/>
      <c r="S25" s="459"/>
      <c r="T25" s="459"/>
      <c r="U25" s="459"/>
      <c r="V25" s="501"/>
      <c r="W25" s="553"/>
      <c r="X25" s="554"/>
      <c r="Y25" s="555"/>
      <c r="Z25" s="457" t="s">
        <v>165</v>
      </c>
      <c r="AA25" s="437"/>
      <c r="AB25" s="437"/>
      <c r="AC25" s="437"/>
      <c r="AD25" s="437"/>
      <c r="AE25" s="437"/>
      <c r="AF25" s="437"/>
      <c r="AG25" s="438"/>
      <c r="AH25" s="458">
        <v>49</v>
      </c>
      <c r="AI25" s="459"/>
      <c r="AJ25" s="459"/>
      <c r="AK25" s="459"/>
      <c r="AL25" s="501"/>
      <c r="AM25" s="458">
        <v>145187</v>
      </c>
      <c r="AN25" s="459"/>
      <c r="AO25" s="459"/>
      <c r="AP25" s="459"/>
      <c r="AQ25" s="459"/>
      <c r="AR25" s="501"/>
      <c r="AS25" s="458">
        <v>2963</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2055070</v>
      </c>
      <c r="BO25" s="371"/>
      <c r="BP25" s="371"/>
      <c r="BQ25" s="371"/>
      <c r="BR25" s="371"/>
      <c r="BS25" s="371"/>
      <c r="BT25" s="371"/>
      <c r="BU25" s="372"/>
      <c r="BV25" s="370">
        <v>1147247</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167</v>
      </c>
      <c r="F26" s="437"/>
      <c r="G26" s="437"/>
      <c r="H26" s="437"/>
      <c r="I26" s="437"/>
      <c r="J26" s="437"/>
      <c r="K26" s="438"/>
      <c r="L26" s="458">
        <v>1</v>
      </c>
      <c r="M26" s="459"/>
      <c r="N26" s="459"/>
      <c r="O26" s="459"/>
      <c r="P26" s="501"/>
      <c r="Q26" s="458">
        <v>5780</v>
      </c>
      <c r="R26" s="459"/>
      <c r="S26" s="459"/>
      <c r="T26" s="459"/>
      <c r="U26" s="459"/>
      <c r="V26" s="501"/>
      <c r="W26" s="553"/>
      <c r="X26" s="554"/>
      <c r="Y26" s="555"/>
      <c r="Z26" s="457" t="s">
        <v>168</v>
      </c>
      <c r="AA26" s="559"/>
      <c r="AB26" s="559"/>
      <c r="AC26" s="559"/>
      <c r="AD26" s="559"/>
      <c r="AE26" s="559"/>
      <c r="AF26" s="559"/>
      <c r="AG26" s="560"/>
      <c r="AH26" s="458">
        <v>5</v>
      </c>
      <c r="AI26" s="459"/>
      <c r="AJ26" s="459"/>
      <c r="AK26" s="459"/>
      <c r="AL26" s="501"/>
      <c r="AM26" s="458">
        <v>16060</v>
      </c>
      <c r="AN26" s="459"/>
      <c r="AO26" s="459"/>
      <c r="AP26" s="459"/>
      <c r="AQ26" s="459"/>
      <c r="AR26" s="501"/>
      <c r="AS26" s="458">
        <v>3212</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170</v>
      </c>
      <c r="F27" s="437"/>
      <c r="G27" s="437"/>
      <c r="H27" s="437"/>
      <c r="I27" s="437"/>
      <c r="J27" s="437"/>
      <c r="K27" s="438"/>
      <c r="L27" s="458">
        <v>1</v>
      </c>
      <c r="M27" s="459"/>
      <c r="N27" s="459"/>
      <c r="O27" s="459"/>
      <c r="P27" s="501"/>
      <c r="Q27" s="458">
        <v>4090</v>
      </c>
      <c r="R27" s="459"/>
      <c r="S27" s="459"/>
      <c r="T27" s="459"/>
      <c r="U27" s="459"/>
      <c r="V27" s="501"/>
      <c r="W27" s="553"/>
      <c r="X27" s="554"/>
      <c r="Y27" s="555"/>
      <c r="Z27" s="457" t="s">
        <v>171</v>
      </c>
      <c r="AA27" s="437"/>
      <c r="AB27" s="437"/>
      <c r="AC27" s="437"/>
      <c r="AD27" s="437"/>
      <c r="AE27" s="437"/>
      <c r="AF27" s="437"/>
      <c r="AG27" s="438"/>
      <c r="AH27" s="458">
        <v>1</v>
      </c>
      <c r="AI27" s="459"/>
      <c r="AJ27" s="459"/>
      <c r="AK27" s="459"/>
      <c r="AL27" s="501"/>
      <c r="AM27" s="458" t="s">
        <v>172</v>
      </c>
      <c r="AN27" s="459"/>
      <c r="AO27" s="459"/>
      <c r="AP27" s="459"/>
      <c r="AQ27" s="459"/>
      <c r="AR27" s="501"/>
      <c r="AS27" s="458" t="s">
        <v>172</v>
      </c>
      <c r="AT27" s="459"/>
      <c r="AU27" s="459"/>
      <c r="AV27" s="459"/>
      <c r="AW27" s="459"/>
      <c r="AX27" s="460"/>
      <c r="AY27" s="502" t="s">
        <v>173</v>
      </c>
      <c r="AZ27" s="503"/>
      <c r="BA27" s="503"/>
      <c r="BB27" s="503"/>
      <c r="BC27" s="503"/>
      <c r="BD27" s="503"/>
      <c r="BE27" s="503"/>
      <c r="BF27" s="503"/>
      <c r="BG27" s="503"/>
      <c r="BH27" s="503"/>
      <c r="BI27" s="503"/>
      <c r="BJ27" s="503"/>
      <c r="BK27" s="503"/>
      <c r="BL27" s="503"/>
      <c r="BM27" s="504"/>
      <c r="BN27" s="526" t="s">
        <v>122</v>
      </c>
      <c r="BO27" s="527"/>
      <c r="BP27" s="527"/>
      <c r="BQ27" s="527"/>
      <c r="BR27" s="527"/>
      <c r="BS27" s="527"/>
      <c r="BT27" s="527"/>
      <c r="BU27" s="528"/>
      <c r="BV27" s="526" t="s">
        <v>122</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174</v>
      </c>
      <c r="F28" s="437"/>
      <c r="G28" s="437"/>
      <c r="H28" s="437"/>
      <c r="I28" s="437"/>
      <c r="J28" s="437"/>
      <c r="K28" s="438"/>
      <c r="L28" s="458">
        <v>1</v>
      </c>
      <c r="M28" s="459"/>
      <c r="N28" s="459"/>
      <c r="O28" s="459"/>
      <c r="P28" s="501"/>
      <c r="Q28" s="458">
        <v>3510</v>
      </c>
      <c r="R28" s="459"/>
      <c r="S28" s="459"/>
      <c r="T28" s="459"/>
      <c r="U28" s="459"/>
      <c r="V28" s="501"/>
      <c r="W28" s="553"/>
      <c r="X28" s="554"/>
      <c r="Y28" s="555"/>
      <c r="Z28" s="457" t="s">
        <v>175</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176</v>
      </c>
      <c r="AZ28" s="562"/>
      <c r="BA28" s="562"/>
      <c r="BB28" s="563"/>
      <c r="BC28" s="367" t="s">
        <v>46</v>
      </c>
      <c r="BD28" s="368"/>
      <c r="BE28" s="368"/>
      <c r="BF28" s="368"/>
      <c r="BG28" s="368"/>
      <c r="BH28" s="368"/>
      <c r="BI28" s="368"/>
      <c r="BJ28" s="368"/>
      <c r="BK28" s="368"/>
      <c r="BL28" s="368"/>
      <c r="BM28" s="369"/>
      <c r="BN28" s="370">
        <v>1235473</v>
      </c>
      <c r="BO28" s="371"/>
      <c r="BP28" s="371"/>
      <c r="BQ28" s="371"/>
      <c r="BR28" s="371"/>
      <c r="BS28" s="371"/>
      <c r="BT28" s="371"/>
      <c r="BU28" s="372"/>
      <c r="BV28" s="370">
        <v>1264715</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177</v>
      </c>
      <c r="F29" s="437"/>
      <c r="G29" s="437"/>
      <c r="H29" s="437"/>
      <c r="I29" s="437"/>
      <c r="J29" s="437"/>
      <c r="K29" s="438"/>
      <c r="L29" s="458">
        <v>12</v>
      </c>
      <c r="M29" s="459"/>
      <c r="N29" s="459"/>
      <c r="O29" s="459"/>
      <c r="P29" s="501"/>
      <c r="Q29" s="458">
        <v>3230</v>
      </c>
      <c r="R29" s="459"/>
      <c r="S29" s="459"/>
      <c r="T29" s="459"/>
      <c r="U29" s="459"/>
      <c r="V29" s="501"/>
      <c r="W29" s="556"/>
      <c r="X29" s="557"/>
      <c r="Y29" s="558"/>
      <c r="Z29" s="457" t="s">
        <v>178</v>
      </c>
      <c r="AA29" s="437"/>
      <c r="AB29" s="437"/>
      <c r="AC29" s="437"/>
      <c r="AD29" s="437"/>
      <c r="AE29" s="437"/>
      <c r="AF29" s="437"/>
      <c r="AG29" s="438"/>
      <c r="AH29" s="458">
        <v>279</v>
      </c>
      <c r="AI29" s="459"/>
      <c r="AJ29" s="459"/>
      <c r="AK29" s="459"/>
      <c r="AL29" s="501"/>
      <c r="AM29" s="458">
        <v>851909</v>
      </c>
      <c r="AN29" s="459"/>
      <c r="AO29" s="459"/>
      <c r="AP29" s="459"/>
      <c r="AQ29" s="459"/>
      <c r="AR29" s="501"/>
      <c r="AS29" s="458">
        <v>3053</v>
      </c>
      <c r="AT29" s="459"/>
      <c r="AU29" s="459"/>
      <c r="AV29" s="459"/>
      <c r="AW29" s="459"/>
      <c r="AX29" s="460"/>
      <c r="AY29" s="564"/>
      <c r="AZ29" s="565"/>
      <c r="BA29" s="565"/>
      <c r="BB29" s="566"/>
      <c r="BC29" s="441" t="s">
        <v>179</v>
      </c>
      <c r="BD29" s="442"/>
      <c r="BE29" s="442"/>
      <c r="BF29" s="442"/>
      <c r="BG29" s="442"/>
      <c r="BH29" s="442"/>
      <c r="BI29" s="442"/>
      <c r="BJ29" s="442"/>
      <c r="BK29" s="442"/>
      <c r="BL29" s="442"/>
      <c r="BM29" s="443"/>
      <c r="BN29" s="407">
        <v>26775</v>
      </c>
      <c r="BO29" s="408"/>
      <c r="BP29" s="408"/>
      <c r="BQ29" s="408"/>
      <c r="BR29" s="408"/>
      <c r="BS29" s="408"/>
      <c r="BT29" s="408"/>
      <c r="BU29" s="409"/>
      <c r="BV29" s="407">
        <v>26760</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180</v>
      </c>
      <c r="X30" s="575"/>
      <c r="Y30" s="575"/>
      <c r="Z30" s="575"/>
      <c r="AA30" s="575"/>
      <c r="AB30" s="575"/>
      <c r="AC30" s="575"/>
      <c r="AD30" s="575"/>
      <c r="AE30" s="575"/>
      <c r="AF30" s="575"/>
      <c r="AG30" s="576"/>
      <c r="AH30" s="534">
        <v>95.8</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1904833</v>
      </c>
      <c r="BO30" s="527"/>
      <c r="BP30" s="527"/>
      <c r="BQ30" s="527"/>
      <c r="BR30" s="527"/>
      <c r="BS30" s="527"/>
      <c r="BT30" s="527"/>
      <c r="BU30" s="528"/>
      <c r="BV30" s="526">
        <v>2348516</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181</v>
      </c>
      <c r="D32" s="570"/>
      <c r="E32" s="570"/>
      <c r="F32" s="570"/>
      <c r="G32" s="570"/>
      <c r="H32" s="570"/>
      <c r="I32" s="570"/>
      <c r="J32" s="570"/>
      <c r="K32" s="570"/>
      <c r="L32" s="570"/>
      <c r="M32" s="570"/>
      <c r="N32" s="570"/>
      <c r="O32" s="570"/>
      <c r="P32" s="570"/>
      <c r="Q32" s="570"/>
      <c r="R32" s="570"/>
      <c r="S32" s="570"/>
      <c r="U32" s="411" t="s">
        <v>182</v>
      </c>
      <c r="V32" s="411"/>
      <c r="W32" s="411"/>
      <c r="X32" s="411"/>
      <c r="Y32" s="411"/>
      <c r="Z32" s="411"/>
      <c r="AA32" s="411"/>
      <c r="AB32" s="411"/>
      <c r="AC32" s="411"/>
      <c r="AD32" s="411"/>
      <c r="AE32" s="411"/>
      <c r="AF32" s="411"/>
      <c r="AG32" s="411"/>
      <c r="AH32" s="411"/>
      <c r="AI32" s="411"/>
      <c r="AJ32" s="411"/>
      <c r="AK32" s="411"/>
      <c r="AM32" s="411" t="s">
        <v>183</v>
      </c>
      <c r="AN32" s="411"/>
      <c r="AO32" s="411"/>
      <c r="AP32" s="411"/>
      <c r="AQ32" s="411"/>
      <c r="AR32" s="411"/>
      <c r="AS32" s="411"/>
      <c r="AT32" s="411"/>
      <c r="AU32" s="411"/>
      <c r="AV32" s="411"/>
      <c r="AW32" s="411"/>
      <c r="AX32" s="411"/>
      <c r="AY32" s="411"/>
      <c r="AZ32" s="411"/>
      <c r="BA32" s="411"/>
      <c r="BB32" s="411"/>
      <c r="BC32" s="411"/>
      <c r="BE32" s="411" t="s">
        <v>184</v>
      </c>
      <c r="BF32" s="411"/>
      <c r="BG32" s="411"/>
      <c r="BH32" s="411"/>
      <c r="BI32" s="411"/>
      <c r="BJ32" s="411"/>
      <c r="BK32" s="411"/>
      <c r="BL32" s="411"/>
      <c r="BM32" s="411"/>
      <c r="BN32" s="411"/>
      <c r="BO32" s="411"/>
      <c r="BP32" s="411"/>
      <c r="BQ32" s="411"/>
      <c r="BR32" s="411"/>
      <c r="BS32" s="411"/>
      <c r="BT32" s="411"/>
      <c r="BU32" s="411"/>
      <c r="BW32" s="411" t="s">
        <v>185</v>
      </c>
      <c r="BX32" s="411"/>
      <c r="BY32" s="411"/>
      <c r="BZ32" s="411"/>
      <c r="CA32" s="411"/>
      <c r="CB32" s="411"/>
      <c r="CC32" s="411"/>
      <c r="CD32" s="411"/>
      <c r="CE32" s="411"/>
      <c r="CF32" s="411"/>
      <c r="CG32" s="411"/>
      <c r="CH32" s="411"/>
      <c r="CI32" s="411"/>
      <c r="CJ32" s="411"/>
      <c r="CK32" s="411"/>
      <c r="CL32" s="411"/>
      <c r="CM32" s="411"/>
      <c r="CO32" s="411" t="s">
        <v>186</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187</v>
      </c>
      <c r="D33" s="431"/>
      <c r="E33" s="396" t="s">
        <v>188</v>
      </c>
      <c r="F33" s="396"/>
      <c r="G33" s="396"/>
      <c r="H33" s="396"/>
      <c r="I33" s="396"/>
      <c r="J33" s="396"/>
      <c r="K33" s="396"/>
      <c r="L33" s="396"/>
      <c r="M33" s="396"/>
      <c r="N33" s="396"/>
      <c r="O33" s="396"/>
      <c r="P33" s="396"/>
      <c r="Q33" s="396"/>
      <c r="R33" s="396"/>
      <c r="S33" s="396"/>
      <c r="T33" s="194"/>
      <c r="U33" s="431" t="s">
        <v>187</v>
      </c>
      <c r="V33" s="431"/>
      <c r="W33" s="396" t="s">
        <v>188</v>
      </c>
      <c r="X33" s="396"/>
      <c r="Y33" s="396"/>
      <c r="Z33" s="396"/>
      <c r="AA33" s="396"/>
      <c r="AB33" s="396"/>
      <c r="AC33" s="396"/>
      <c r="AD33" s="396"/>
      <c r="AE33" s="396"/>
      <c r="AF33" s="396"/>
      <c r="AG33" s="396"/>
      <c r="AH33" s="396"/>
      <c r="AI33" s="396"/>
      <c r="AJ33" s="396"/>
      <c r="AK33" s="396"/>
      <c r="AL33" s="194"/>
      <c r="AM33" s="431" t="s">
        <v>187</v>
      </c>
      <c r="AN33" s="431"/>
      <c r="AO33" s="396" t="s">
        <v>188</v>
      </c>
      <c r="AP33" s="396"/>
      <c r="AQ33" s="396"/>
      <c r="AR33" s="396"/>
      <c r="AS33" s="396"/>
      <c r="AT33" s="396"/>
      <c r="AU33" s="396"/>
      <c r="AV33" s="396"/>
      <c r="AW33" s="396"/>
      <c r="AX33" s="396"/>
      <c r="AY33" s="396"/>
      <c r="AZ33" s="396"/>
      <c r="BA33" s="396"/>
      <c r="BB33" s="396"/>
      <c r="BC33" s="396"/>
      <c r="BD33" s="195"/>
      <c r="BE33" s="396" t="s">
        <v>189</v>
      </c>
      <c r="BF33" s="396"/>
      <c r="BG33" s="396" t="s">
        <v>190</v>
      </c>
      <c r="BH33" s="396"/>
      <c r="BI33" s="396"/>
      <c r="BJ33" s="396"/>
      <c r="BK33" s="396"/>
      <c r="BL33" s="396"/>
      <c r="BM33" s="396"/>
      <c r="BN33" s="396"/>
      <c r="BO33" s="396"/>
      <c r="BP33" s="396"/>
      <c r="BQ33" s="396"/>
      <c r="BR33" s="396"/>
      <c r="BS33" s="396"/>
      <c r="BT33" s="396"/>
      <c r="BU33" s="396"/>
      <c r="BV33" s="195"/>
      <c r="BW33" s="431" t="s">
        <v>189</v>
      </c>
      <c r="BX33" s="431"/>
      <c r="BY33" s="396" t="s">
        <v>191</v>
      </c>
      <c r="BZ33" s="396"/>
      <c r="CA33" s="396"/>
      <c r="CB33" s="396"/>
      <c r="CC33" s="396"/>
      <c r="CD33" s="396"/>
      <c r="CE33" s="396"/>
      <c r="CF33" s="396"/>
      <c r="CG33" s="396"/>
      <c r="CH33" s="396"/>
      <c r="CI33" s="396"/>
      <c r="CJ33" s="396"/>
      <c r="CK33" s="396"/>
      <c r="CL33" s="396"/>
      <c r="CM33" s="396"/>
      <c r="CN33" s="194"/>
      <c r="CO33" s="431" t="s">
        <v>187</v>
      </c>
      <c r="CP33" s="431"/>
      <c r="CQ33" s="396" t="s">
        <v>192</v>
      </c>
      <c r="CR33" s="396"/>
      <c r="CS33" s="396"/>
      <c r="CT33" s="396"/>
      <c r="CU33" s="396"/>
      <c r="CV33" s="396"/>
      <c r="CW33" s="396"/>
      <c r="CX33" s="396"/>
      <c r="CY33" s="396"/>
      <c r="CZ33" s="396"/>
      <c r="DA33" s="396"/>
      <c r="DB33" s="396"/>
      <c r="DC33" s="396"/>
      <c r="DD33" s="396"/>
      <c r="DE33" s="396"/>
      <c r="DF33" s="194"/>
      <c r="DG33" s="596" t="s">
        <v>193</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3</v>
      </c>
      <c r="V34" s="597"/>
      <c r="W34" s="598" t="str">
        <f>IF('各会計、関係団体の財政状況及び健全化判断比率'!B28="","",'各会計、関係団体の財政状況及び健全化判断比率'!B28)</f>
        <v>国民健康保険会計</v>
      </c>
      <c r="X34" s="598"/>
      <c r="Y34" s="598"/>
      <c r="Z34" s="598"/>
      <c r="AA34" s="598"/>
      <c r="AB34" s="598"/>
      <c r="AC34" s="598"/>
      <c r="AD34" s="598"/>
      <c r="AE34" s="598"/>
      <c r="AF34" s="598"/>
      <c r="AG34" s="598"/>
      <c r="AH34" s="598"/>
      <c r="AI34" s="598"/>
      <c r="AJ34" s="598"/>
      <c r="AK34" s="598"/>
      <c r="AL34" s="169"/>
      <c r="AM34" s="597">
        <f>IF(AO34="","",MAX(C34:D43,U34:V43)+1)</f>
        <v>7</v>
      </c>
      <c r="AN34" s="597"/>
      <c r="AO34" s="598" t="str">
        <f>IF('各会計、関係団体の財政状況及び健全化判断比率'!B32="","",'各会計、関係団体の財政状況及び健全化判断比率'!B32)</f>
        <v>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11</v>
      </c>
      <c r="BX34" s="597"/>
      <c r="BY34" s="598" t="str">
        <f>IF('各会計、関係団体の財政状況及び健全化判断比率'!B68="","",'各会計、関係団体の財政状況及び健全化判断比率'!B68)</f>
        <v>南空知ふるさと市町村圏組合</v>
      </c>
      <c r="BZ34" s="598"/>
      <c r="CA34" s="598"/>
      <c r="CB34" s="598"/>
      <c r="CC34" s="598"/>
      <c r="CD34" s="598"/>
      <c r="CE34" s="598"/>
      <c r="CF34" s="598"/>
      <c r="CG34" s="598"/>
      <c r="CH34" s="598"/>
      <c r="CI34" s="598"/>
      <c r="CJ34" s="598"/>
      <c r="CK34" s="598"/>
      <c r="CL34" s="598"/>
      <c r="CM34" s="598"/>
      <c r="CN34" s="169"/>
      <c r="CO34" s="597">
        <f>IF(CQ34="","",MAX(C34:D43,U34:V43,AM34:AN43,BE34:BF43,BW34:BX43)+1)</f>
        <v>15</v>
      </c>
      <c r="CP34" s="597"/>
      <c r="CQ34" s="598" t="str">
        <f>IF('各会計、関係団体の財政状況及び健全化判断比率'!BS7="","",'各会計、関係団体の財政状況及び健全化判断比率'!BS7)</f>
        <v>美唄ハイテクセンター</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〇</v>
      </c>
      <c r="DH34" s="599"/>
      <c r="DI34" s="196"/>
    </row>
    <row r="35" spans="1:113" ht="32.25" customHeight="1" x14ac:dyDescent="0.15">
      <c r="A35" s="169"/>
      <c r="B35" s="193"/>
      <c r="C35" s="597">
        <f>IF(E35="","",C34+1)</f>
        <v>2</v>
      </c>
      <c r="D35" s="597"/>
      <c r="E35" s="598" t="str">
        <f>IF('各会計、関係団体の財政状況及び健全化判断比率'!B8="","",'各会計、関係団体の財政状況及び健全化判断比率'!B8)</f>
        <v>市民バス会計</v>
      </c>
      <c r="F35" s="598"/>
      <c r="G35" s="598"/>
      <c r="H35" s="598"/>
      <c r="I35" s="598"/>
      <c r="J35" s="598"/>
      <c r="K35" s="598"/>
      <c r="L35" s="598"/>
      <c r="M35" s="598"/>
      <c r="N35" s="598"/>
      <c r="O35" s="598"/>
      <c r="P35" s="598"/>
      <c r="Q35" s="598"/>
      <c r="R35" s="598"/>
      <c r="S35" s="598"/>
      <c r="T35" s="169"/>
      <c r="U35" s="597">
        <f>IF(W35="","",U34+1)</f>
        <v>4</v>
      </c>
      <c r="V35" s="597"/>
      <c r="W35" s="598" t="str">
        <f>IF('各会計、関係団体の財政状況及び健全化判断比率'!B29="","",'各会計、関係団体の財政状況及び健全化判断比率'!B29)</f>
        <v>介護保険会計</v>
      </c>
      <c r="X35" s="598"/>
      <c r="Y35" s="598"/>
      <c r="Z35" s="598"/>
      <c r="AA35" s="598"/>
      <c r="AB35" s="598"/>
      <c r="AC35" s="598"/>
      <c r="AD35" s="598"/>
      <c r="AE35" s="598"/>
      <c r="AF35" s="598"/>
      <c r="AG35" s="598"/>
      <c r="AH35" s="598"/>
      <c r="AI35" s="598"/>
      <c r="AJ35" s="598"/>
      <c r="AK35" s="598"/>
      <c r="AL35" s="169"/>
      <c r="AM35" s="597">
        <f t="shared" ref="AM35:AM43" si="0">IF(AO35="","",AM34+1)</f>
        <v>8</v>
      </c>
      <c r="AN35" s="597"/>
      <c r="AO35" s="598" t="str">
        <f>IF('各会計、関係団体の財政状況及び健全化判断比率'!B33="","",'各会計、関係団体の財政状況及び健全化判断比率'!B33)</f>
        <v>工業用水道事業会計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12</v>
      </c>
      <c r="BX35" s="597"/>
      <c r="BY35" s="598" t="str">
        <f>IF('各会計、関係団体の財政状況及び健全化判断比率'!B69="","",'各会計、関係団体の財政状況及び健全化判断比率'!B69)</f>
        <v>空知教育センター組合</v>
      </c>
      <c r="BZ35" s="598"/>
      <c r="CA35" s="598"/>
      <c r="CB35" s="598"/>
      <c r="CC35" s="598"/>
      <c r="CD35" s="598"/>
      <c r="CE35" s="598"/>
      <c r="CF35" s="598"/>
      <c r="CG35" s="598"/>
      <c r="CH35" s="598"/>
      <c r="CI35" s="598"/>
      <c r="CJ35" s="598"/>
      <c r="CK35" s="598"/>
      <c r="CL35" s="598"/>
      <c r="CM35" s="598"/>
      <c r="CN35" s="16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5</v>
      </c>
      <c r="V36" s="597"/>
      <c r="W36" s="598" t="str">
        <f>IF('各会計、関係団体の財政状況及び健全化判断比率'!B30="","",'各会計、関係団体の財政状況及び健全化判断比率'!B30)</f>
        <v>介護サービス事業会計</v>
      </c>
      <c r="X36" s="598"/>
      <c r="Y36" s="598"/>
      <c r="Z36" s="598"/>
      <c r="AA36" s="598"/>
      <c r="AB36" s="598"/>
      <c r="AC36" s="598"/>
      <c r="AD36" s="598"/>
      <c r="AE36" s="598"/>
      <c r="AF36" s="598"/>
      <c r="AG36" s="598"/>
      <c r="AH36" s="598"/>
      <c r="AI36" s="598"/>
      <c r="AJ36" s="598"/>
      <c r="AK36" s="598"/>
      <c r="AL36" s="169"/>
      <c r="AM36" s="597">
        <f t="shared" si="0"/>
        <v>9</v>
      </c>
      <c r="AN36" s="597"/>
      <c r="AO36" s="598" t="str">
        <f>IF('各会計、関係団体の財政状況及び健全化判断比率'!B34="","",'各会計、関係団体の財政状況及び健全化判断比率'!B34)</f>
        <v>下水道事業会計</v>
      </c>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13</v>
      </c>
      <c r="BX36" s="597"/>
      <c r="BY36" s="598" t="str">
        <f>IF('各会計、関係団体の財政状況及び健全化判断比率'!B70="","",'各会計、関係団体の財政状況及び健全化判断比率'!B70)</f>
        <v>石狩川流域下水道組合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f t="shared" si="4"/>
        <v>6</v>
      </c>
      <c r="V37" s="597"/>
      <c r="W37" s="598" t="str">
        <f>IF('各会計、関係団体の財政状況及び健全化判断比率'!B31="","",'各会計、関係団体の財政状況及び健全化判断比率'!B31)</f>
        <v>後期高齢者医療会計</v>
      </c>
      <c r="X37" s="598"/>
      <c r="Y37" s="598"/>
      <c r="Z37" s="598"/>
      <c r="AA37" s="598"/>
      <c r="AB37" s="598"/>
      <c r="AC37" s="598"/>
      <c r="AD37" s="598"/>
      <c r="AE37" s="598"/>
      <c r="AF37" s="598"/>
      <c r="AG37" s="598"/>
      <c r="AH37" s="598"/>
      <c r="AI37" s="598"/>
      <c r="AJ37" s="598"/>
      <c r="AK37" s="598"/>
      <c r="AL37" s="169"/>
      <c r="AM37" s="597">
        <f t="shared" si="0"/>
        <v>10</v>
      </c>
      <c r="AN37" s="597"/>
      <c r="AO37" s="598" t="str">
        <f>IF('各会計、関係団体の財政状況及び健全化判断比率'!B35="","",'各会計、関係団体の財政状況及び健全化判断比率'!B35)</f>
        <v>病院事業会計</v>
      </c>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14</v>
      </c>
      <c r="BX37" s="597"/>
      <c r="BY37" s="598" t="str">
        <f>IF('各会計、関係団体の財政状況及び健全化判断比率'!B71="","",'各会計、関係団体の財政状況及び健全化判断比率'!B71)</f>
        <v>桂沢水道企業団</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t="str">
        <f t="shared" si="2"/>
        <v/>
      </c>
      <c r="BX38" s="597"/>
      <c r="BY38" s="598" t="str">
        <f>IF('各会計、関係団体の財政状況及び健全化判断比率'!B72="","",'各会計、関係団体の財政状況及び健全化判断比率'!B72)</f>
        <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t="str">
        <f t="shared" si="2"/>
        <v/>
      </c>
      <c r="BX39" s="597"/>
      <c r="BY39" s="598" t="str">
        <f>IF('各会計、関係団体の財政状況及び健全化判断比率'!B73="","",'各会計、関係団体の財政状況及び健全化判断比率'!B73)</f>
        <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194</v>
      </c>
      <c r="E46" s="600" t="s">
        <v>195</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196</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197</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198</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199</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200</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201</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202</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oLn6DytJXbXcmGdGyiyFZt6LoQ5vpEpDNirc3UQrkEv/0l3KeVERWRkCZPMWQ1G7bLFXFRLMjhmAlfhfR5qGMw==" saltValue="LfXMLKRyfHUh8svvZWA0S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x14ac:dyDescent="0.15">
      <c r="A34" s="22"/>
      <c r="B34" s="31"/>
      <c r="C34" s="1151" t="s">
        <v>536</v>
      </c>
      <c r="D34" s="1151"/>
      <c r="E34" s="1152"/>
      <c r="F34" s="32" t="s">
        <v>491</v>
      </c>
      <c r="G34" s="33" t="s">
        <v>491</v>
      </c>
      <c r="H34" s="33" t="s">
        <v>491</v>
      </c>
      <c r="I34" s="33">
        <v>8.0399999999999991</v>
      </c>
      <c r="J34" s="34">
        <v>7.48</v>
      </c>
      <c r="K34" s="22"/>
      <c r="L34" s="22"/>
      <c r="M34" s="22"/>
      <c r="N34" s="22"/>
      <c r="O34" s="22"/>
      <c r="P34" s="22"/>
    </row>
    <row r="35" spans="1:16" ht="39" customHeight="1" x14ac:dyDescent="0.15">
      <c r="A35" s="22"/>
      <c r="B35" s="35"/>
      <c r="C35" s="1145" t="s">
        <v>537</v>
      </c>
      <c r="D35" s="1146"/>
      <c r="E35" s="1147"/>
      <c r="F35" s="36">
        <v>3.79</v>
      </c>
      <c r="G35" s="37">
        <v>3.74</v>
      </c>
      <c r="H35" s="37">
        <v>4.51</v>
      </c>
      <c r="I35" s="37">
        <v>6.19</v>
      </c>
      <c r="J35" s="38">
        <v>4.53</v>
      </c>
      <c r="K35" s="22"/>
      <c r="L35" s="22"/>
      <c r="M35" s="22"/>
      <c r="N35" s="22"/>
      <c r="O35" s="22"/>
      <c r="P35" s="22"/>
    </row>
    <row r="36" spans="1:16" ht="39" customHeight="1" x14ac:dyDescent="0.15">
      <c r="A36" s="22"/>
      <c r="B36" s="35"/>
      <c r="C36" s="1145" t="s">
        <v>538</v>
      </c>
      <c r="D36" s="1146"/>
      <c r="E36" s="1147"/>
      <c r="F36" s="36" t="s">
        <v>491</v>
      </c>
      <c r="G36" s="37" t="s">
        <v>491</v>
      </c>
      <c r="H36" s="37" t="s">
        <v>491</v>
      </c>
      <c r="I36" s="37">
        <v>0.12</v>
      </c>
      <c r="J36" s="38">
        <v>0.8</v>
      </c>
      <c r="K36" s="22"/>
      <c r="L36" s="22"/>
      <c r="M36" s="22"/>
      <c r="N36" s="22"/>
      <c r="O36" s="22"/>
      <c r="P36" s="22"/>
    </row>
    <row r="37" spans="1:16" ht="39" customHeight="1" x14ac:dyDescent="0.15">
      <c r="A37" s="22"/>
      <c r="B37" s="35"/>
      <c r="C37" s="1145" t="s">
        <v>539</v>
      </c>
      <c r="D37" s="1146"/>
      <c r="E37" s="1147"/>
      <c r="F37" s="36">
        <v>0</v>
      </c>
      <c r="G37" s="37">
        <v>0.51</v>
      </c>
      <c r="H37" s="37">
        <v>1.3</v>
      </c>
      <c r="I37" s="37">
        <v>1.33</v>
      </c>
      <c r="J37" s="38">
        <v>0.75</v>
      </c>
      <c r="K37" s="22"/>
      <c r="L37" s="22"/>
      <c r="M37" s="22"/>
      <c r="N37" s="22"/>
      <c r="O37" s="22"/>
      <c r="P37" s="22"/>
    </row>
    <row r="38" spans="1:16" ht="39" customHeight="1" x14ac:dyDescent="0.15">
      <c r="A38" s="22"/>
      <c r="B38" s="35"/>
      <c r="C38" s="1145" t="s">
        <v>540</v>
      </c>
      <c r="D38" s="1146"/>
      <c r="E38" s="1147"/>
      <c r="F38" s="36">
        <v>1.1200000000000001</v>
      </c>
      <c r="G38" s="37">
        <v>0.59</v>
      </c>
      <c r="H38" s="37">
        <v>0</v>
      </c>
      <c r="I38" s="37">
        <v>0</v>
      </c>
      <c r="J38" s="38">
        <v>0.35</v>
      </c>
      <c r="K38" s="22"/>
      <c r="L38" s="22"/>
      <c r="M38" s="22"/>
      <c r="N38" s="22"/>
      <c r="O38" s="22"/>
      <c r="P38" s="22"/>
    </row>
    <row r="39" spans="1:16" ht="39" customHeight="1" x14ac:dyDescent="0.15">
      <c r="A39" s="22"/>
      <c r="B39" s="35"/>
      <c r="C39" s="1145" t="s">
        <v>541</v>
      </c>
      <c r="D39" s="1146"/>
      <c r="E39" s="1147"/>
      <c r="F39" s="36">
        <v>0.73</v>
      </c>
      <c r="G39" s="37">
        <v>0.75</v>
      </c>
      <c r="H39" s="37">
        <v>0.47</v>
      </c>
      <c r="I39" s="37">
        <v>0.32</v>
      </c>
      <c r="J39" s="38">
        <v>0.11</v>
      </c>
      <c r="K39" s="22"/>
      <c r="L39" s="22"/>
      <c r="M39" s="22"/>
      <c r="N39" s="22"/>
      <c r="O39" s="22"/>
      <c r="P39" s="22"/>
    </row>
    <row r="40" spans="1:16" ht="39" customHeight="1" x14ac:dyDescent="0.15">
      <c r="A40" s="22"/>
      <c r="B40" s="35"/>
      <c r="C40" s="1145" t="s">
        <v>542</v>
      </c>
      <c r="D40" s="1146"/>
      <c r="E40" s="1147"/>
      <c r="F40" s="36">
        <v>0.01</v>
      </c>
      <c r="G40" s="37">
        <v>0.02</v>
      </c>
      <c r="H40" s="37">
        <v>0</v>
      </c>
      <c r="I40" s="37">
        <v>0.02</v>
      </c>
      <c r="J40" s="38">
        <v>0.01</v>
      </c>
      <c r="K40" s="22"/>
      <c r="L40" s="22"/>
      <c r="M40" s="22"/>
      <c r="N40" s="22"/>
      <c r="O40" s="22"/>
      <c r="P40" s="22"/>
    </row>
    <row r="41" spans="1:16" ht="39" customHeight="1" x14ac:dyDescent="0.15">
      <c r="A41" s="22"/>
      <c r="B41" s="35"/>
      <c r="C41" s="1145" t="s">
        <v>543</v>
      </c>
      <c r="D41" s="1146"/>
      <c r="E41" s="1147"/>
      <c r="F41" s="36">
        <v>0</v>
      </c>
      <c r="G41" s="37">
        <v>0</v>
      </c>
      <c r="H41" s="37">
        <v>0</v>
      </c>
      <c r="I41" s="37">
        <v>0</v>
      </c>
      <c r="J41" s="38">
        <v>0</v>
      </c>
      <c r="K41" s="22"/>
      <c r="L41" s="22"/>
      <c r="M41" s="22"/>
      <c r="N41" s="22"/>
      <c r="O41" s="22"/>
      <c r="P41" s="22"/>
    </row>
    <row r="42" spans="1:16" ht="39" customHeight="1" x14ac:dyDescent="0.15">
      <c r="A42" s="22"/>
      <c r="B42" s="39"/>
      <c r="C42" s="1145" t="s">
        <v>544</v>
      </c>
      <c r="D42" s="1146"/>
      <c r="E42" s="1147"/>
      <c r="F42" s="36" t="s">
        <v>491</v>
      </c>
      <c r="G42" s="37" t="s">
        <v>491</v>
      </c>
      <c r="H42" s="37" t="s">
        <v>491</v>
      </c>
      <c r="I42" s="37" t="s">
        <v>491</v>
      </c>
      <c r="J42" s="38" t="s">
        <v>491</v>
      </c>
      <c r="K42" s="22"/>
      <c r="L42" s="22"/>
      <c r="M42" s="22"/>
      <c r="N42" s="22"/>
      <c r="O42" s="22"/>
      <c r="P42" s="22"/>
    </row>
    <row r="43" spans="1:16" ht="39" customHeight="1" thickBot="1" x14ac:dyDescent="0.2">
      <c r="A43" s="22"/>
      <c r="B43" s="40"/>
      <c r="C43" s="1148" t="s">
        <v>545</v>
      </c>
      <c r="D43" s="1149"/>
      <c r="E43" s="1150"/>
      <c r="F43" s="41">
        <v>7.15</v>
      </c>
      <c r="G43" s="42">
        <v>7.87</v>
      </c>
      <c r="H43" s="42">
        <v>9.3000000000000007</v>
      </c>
      <c r="I43" s="42">
        <v>0</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0840XC4XUcS/PJ8Cp1lmsdBRmFWsJ6rIZy6hNWubC5X31qcjRl78DKuSZbgGKosrNKrnqwzVKEFqD21AyEkvrg==" saltValue="hYTcmFQKD878hMQIQwTgo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529</v>
      </c>
      <c r="L44" s="56" t="s">
        <v>530</v>
      </c>
      <c r="M44" s="56" t="s">
        <v>531</v>
      </c>
      <c r="N44" s="56" t="s">
        <v>532</v>
      </c>
      <c r="O44" s="57" t="s">
        <v>533</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1985</v>
      </c>
      <c r="L45" s="60">
        <v>1861</v>
      </c>
      <c r="M45" s="60">
        <v>1622</v>
      </c>
      <c r="N45" s="60">
        <v>1651</v>
      </c>
      <c r="O45" s="61">
        <v>1659</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491</v>
      </c>
      <c r="L46" s="64" t="s">
        <v>491</v>
      </c>
      <c r="M46" s="64" t="s">
        <v>491</v>
      </c>
      <c r="N46" s="64" t="s">
        <v>491</v>
      </c>
      <c r="O46" s="65" t="s">
        <v>491</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491</v>
      </c>
      <c r="L47" s="64" t="s">
        <v>491</v>
      </c>
      <c r="M47" s="64" t="s">
        <v>491</v>
      </c>
      <c r="N47" s="64" t="s">
        <v>491</v>
      </c>
      <c r="O47" s="65" t="s">
        <v>491</v>
      </c>
      <c r="P47" s="48"/>
      <c r="Q47" s="48"/>
      <c r="R47" s="48"/>
      <c r="S47" s="48"/>
      <c r="T47" s="48"/>
      <c r="U47" s="48"/>
    </row>
    <row r="48" spans="1:21" ht="30.75" customHeight="1" x14ac:dyDescent="0.15">
      <c r="A48" s="48"/>
      <c r="B48" s="1155"/>
      <c r="C48" s="1156"/>
      <c r="D48" s="62"/>
      <c r="E48" s="1161" t="s">
        <v>13</v>
      </c>
      <c r="F48" s="1161"/>
      <c r="G48" s="1161"/>
      <c r="H48" s="1161"/>
      <c r="I48" s="1161"/>
      <c r="J48" s="1162"/>
      <c r="K48" s="63">
        <v>706</v>
      </c>
      <c r="L48" s="64">
        <v>717</v>
      </c>
      <c r="M48" s="64">
        <v>766</v>
      </c>
      <c r="N48" s="64">
        <v>759</v>
      </c>
      <c r="O48" s="65">
        <v>643</v>
      </c>
      <c r="P48" s="48"/>
      <c r="Q48" s="48"/>
      <c r="R48" s="48"/>
      <c r="S48" s="48"/>
      <c r="T48" s="48"/>
      <c r="U48" s="48"/>
    </row>
    <row r="49" spans="1:21" ht="30.75" customHeight="1" x14ac:dyDescent="0.15">
      <c r="A49" s="48"/>
      <c r="B49" s="1155"/>
      <c r="C49" s="1156"/>
      <c r="D49" s="62"/>
      <c r="E49" s="1161" t="s">
        <v>14</v>
      </c>
      <c r="F49" s="1161"/>
      <c r="G49" s="1161"/>
      <c r="H49" s="1161"/>
      <c r="I49" s="1161"/>
      <c r="J49" s="1162"/>
      <c r="K49" s="63" t="s">
        <v>491</v>
      </c>
      <c r="L49" s="64" t="s">
        <v>491</v>
      </c>
      <c r="M49" s="64" t="s">
        <v>491</v>
      </c>
      <c r="N49" s="64" t="s">
        <v>491</v>
      </c>
      <c r="O49" s="65" t="s">
        <v>491</v>
      </c>
      <c r="P49" s="48"/>
      <c r="Q49" s="48"/>
      <c r="R49" s="48"/>
      <c r="S49" s="48"/>
      <c r="T49" s="48"/>
      <c r="U49" s="48"/>
    </row>
    <row r="50" spans="1:21" ht="30.75" customHeight="1" x14ac:dyDescent="0.15">
      <c r="A50" s="48"/>
      <c r="B50" s="1155"/>
      <c r="C50" s="1156"/>
      <c r="D50" s="62"/>
      <c r="E50" s="1161" t="s">
        <v>15</v>
      </c>
      <c r="F50" s="1161"/>
      <c r="G50" s="1161"/>
      <c r="H50" s="1161"/>
      <c r="I50" s="1161"/>
      <c r="J50" s="1162"/>
      <c r="K50" s="63">
        <v>14</v>
      </c>
      <c r="L50" s="64">
        <v>3</v>
      </c>
      <c r="M50" s="64">
        <v>1</v>
      </c>
      <c r="N50" s="64">
        <v>1</v>
      </c>
      <c r="O50" s="65">
        <v>0</v>
      </c>
      <c r="P50" s="48"/>
      <c r="Q50" s="48"/>
      <c r="R50" s="48"/>
      <c r="S50" s="48"/>
      <c r="T50" s="48"/>
      <c r="U50" s="48"/>
    </row>
    <row r="51" spans="1:21" ht="30.75" customHeight="1" x14ac:dyDescent="0.15">
      <c r="A51" s="48"/>
      <c r="B51" s="1157"/>
      <c r="C51" s="1158"/>
      <c r="D51" s="66"/>
      <c r="E51" s="1161" t="s">
        <v>16</v>
      </c>
      <c r="F51" s="1161"/>
      <c r="G51" s="1161"/>
      <c r="H51" s="1161"/>
      <c r="I51" s="1161"/>
      <c r="J51" s="1162"/>
      <c r="K51" s="63">
        <v>0</v>
      </c>
      <c r="L51" s="64">
        <v>0</v>
      </c>
      <c r="M51" s="64">
        <v>0</v>
      </c>
      <c r="N51" s="64">
        <v>0</v>
      </c>
      <c r="O51" s="65">
        <v>1</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1767</v>
      </c>
      <c r="L52" s="64">
        <v>1705</v>
      </c>
      <c r="M52" s="64">
        <v>1660</v>
      </c>
      <c r="N52" s="64">
        <v>1588</v>
      </c>
      <c r="O52" s="65">
        <v>1620</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938</v>
      </c>
      <c r="L53" s="69">
        <v>876</v>
      </c>
      <c r="M53" s="69">
        <v>729</v>
      </c>
      <c r="N53" s="69">
        <v>823</v>
      </c>
      <c r="O53" s="70">
        <v>683</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546</v>
      </c>
      <c r="L57" s="81" t="s">
        <v>547</v>
      </c>
      <c r="M57" s="81" t="s">
        <v>548</v>
      </c>
      <c r="N57" s="81" t="s">
        <v>549</v>
      </c>
      <c r="O57" s="82" t="s">
        <v>550</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gYyLt6x6dZd2E+Kl+3R5jBeFzl8L0ZSuNY746ecPhCDdt9xUxwVxPpQXdpHp11f5l4ULVVtEH7u4aHSaHID2KQ==" saltValue="l7hR4etSAJRnd1Dl8xsm9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529</v>
      </c>
      <c r="J40" s="103" t="s">
        <v>530</v>
      </c>
      <c r="K40" s="103" t="s">
        <v>531</v>
      </c>
      <c r="L40" s="103" t="s">
        <v>532</v>
      </c>
      <c r="M40" s="104" t="s">
        <v>533</v>
      </c>
    </row>
    <row r="41" spans="2:13" ht="27.75" customHeight="1" x14ac:dyDescent="0.15">
      <c r="B41" s="1184" t="s">
        <v>30</v>
      </c>
      <c r="C41" s="1185"/>
      <c r="D41" s="105"/>
      <c r="E41" s="1190" t="s">
        <v>31</v>
      </c>
      <c r="F41" s="1190"/>
      <c r="G41" s="1190"/>
      <c r="H41" s="1191"/>
      <c r="I41" s="343">
        <v>14793</v>
      </c>
      <c r="J41" s="344">
        <v>14147</v>
      </c>
      <c r="K41" s="344">
        <v>14117</v>
      </c>
      <c r="L41" s="344">
        <v>14432</v>
      </c>
      <c r="M41" s="345">
        <v>14748</v>
      </c>
    </row>
    <row r="42" spans="2:13" ht="27.75" customHeight="1" x14ac:dyDescent="0.15">
      <c r="B42" s="1186"/>
      <c r="C42" s="1187"/>
      <c r="D42" s="106"/>
      <c r="E42" s="1192" t="s">
        <v>32</v>
      </c>
      <c r="F42" s="1192"/>
      <c r="G42" s="1192"/>
      <c r="H42" s="1193"/>
      <c r="I42" s="346" t="s">
        <v>491</v>
      </c>
      <c r="J42" s="347" t="s">
        <v>491</v>
      </c>
      <c r="K42" s="347" t="s">
        <v>491</v>
      </c>
      <c r="L42" s="347" t="s">
        <v>491</v>
      </c>
      <c r="M42" s="348" t="s">
        <v>491</v>
      </c>
    </row>
    <row r="43" spans="2:13" ht="27.75" customHeight="1" x14ac:dyDescent="0.15">
      <c r="B43" s="1186"/>
      <c r="C43" s="1187"/>
      <c r="D43" s="106"/>
      <c r="E43" s="1192" t="s">
        <v>33</v>
      </c>
      <c r="F43" s="1192"/>
      <c r="G43" s="1192"/>
      <c r="H43" s="1193"/>
      <c r="I43" s="346">
        <v>8031</v>
      </c>
      <c r="J43" s="347">
        <v>7676</v>
      </c>
      <c r="K43" s="347">
        <v>7510</v>
      </c>
      <c r="L43" s="347">
        <v>8485</v>
      </c>
      <c r="M43" s="348">
        <v>7830</v>
      </c>
    </row>
    <row r="44" spans="2:13" ht="27.75" customHeight="1" x14ac:dyDescent="0.15">
      <c r="B44" s="1186"/>
      <c r="C44" s="1187"/>
      <c r="D44" s="106"/>
      <c r="E44" s="1192" t="s">
        <v>34</v>
      </c>
      <c r="F44" s="1192"/>
      <c r="G44" s="1192"/>
      <c r="H44" s="1193"/>
      <c r="I44" s="346" t="s">
        <v>491</v>
      </c>
      <c r="J44" s="347" t="s">
        <v>491</v>
      </c>
      <c r="K44" s="347" t="s">
        <v>491</v>
      </c>
      <c r="L44" s="347" t="s">
        <v>491</v>
      </c>
      <c r="M44" s="348" t="s">
        <v>491</v>
      </c>
    </row>
    <row r="45" spans="2:13" ht="27.75" customHeight="1" x14ac:dyDescent="0.15">
      <c r="B45" s="1186"/>
      <c r="C45" s="1187"/>
      <c r="D45" s="106"/>
      <c r="E45" s="1192" t="s">
        <v>35</v>
      </c>
      <c r="F45" s="1192"/>
      <c r="G45" s="1192"/>
      <c r="H45" s="1193"/>
      <c r="I45" s="346">
        <v>3309</v>
      </c>
      <c r="J45" s="347">
        <v>3311</v>
      </c>
      <c r="K45" s="347">
        <v>3272</v>
      </c>
      <c r="L45" s="347">
        <v>3223</v>
      </c>
      <c r="M45" s="348">
        <v>3354</v>
      </c>
    </row>
    <row r="46" spans="2:13" ht="27.75" customHeight="1" x14ac:dyDescent="0.15">
      <c r="B46" s="1186"/>
      <c r="C46" s="1187"/>
      <c r="D46" s="107"/>
      <c r="E46" s="1192" t="s">
        <v>36</v>
      </c>
      <c r="F46" s="1192"/>
      <c r="G46" s="1192"/>
      <c r="H46" s="1193"/>
      <c r="I46" s="346">
        <v>17</v>
      </c>
      <c r="J46" s="347">
        <v>17</v>
      </c>
      <c r="K46" s="347">
        <v>16</v>
      </c>
      <c r="L46" s="347">
        <v>17</v>
      </c>
      <c r="M46" s="348">
        <v>18</v>
      </c>
    </row>
    <row r="47" spans="2:13" ht="27.75" customHeight="1" x14ac:dyDescent="0.15">
      <c r="B47" s="1186"/>
      <c r="C47" s="1187"/>
      <c r="D47" s="108"/>
      <c r="E47" s="1194" t="s">
        <v>37</v>
      </c>
      <c r="F47" s="1195"/>
      <c r="G47" s="1195"/>
      <c r="H47" s="1196"/>
      <c r="I47" s="346" t="s">
        <v>491</v>
      </c>
      <c r="J47" s="347" t="s">
        <v>491</v>
      </c>
      <c r="K47" s="347" t="s">
        <v>491</v>
      </c>
      <c r="L47" s="347" t="s">
        <v>491</v>
      </c>
      <c r="M47" s="348" t="s">
        <v>491</v>
      </c>
    </row>
    <row r="48" spans="2:13" ht="27.75" customHeight="1" x14ac:dyDescent="0.15">
      <c r="B48" s="1186"/>
      <c r="C48" s="1187"/>
      <c r="D48" s="106"/>
      <c r="E48" s="1192" t="s">
        <v>38</v>
      </c>
      <c r="F48" s="1192"/>
      <c r="G48" s="1192"/>
      <c r="H48" s="1193"/>
      <c r="I48" s="346" t="s">
        <v>491</v>
      </c>
      <c r="J48" s="347" t="s">
        <v>491</v>
      </c>
      <c r="K48" s="347" t="s">
        <v>491</v>
      </c>
      <c r="L48" s="347" t="s">
        <v>491</v>
      </c>
      <c r="M48" s="348" t="s">
        <v>491</v>
      </c>
    </row>
    <row r="49" spans="2:13" ht="27.75" customHeight="1" x14ac:dyDescent="0.15">
      <c r="B49" s="1188"/>
      <c r="C49" s="1189"/>
      <c r="D49" s="106"/>
      <c r="E49" s="1192" t="s">
        <v>39</v>
      </c>
      <c r="F49" s="1192"/>
      <c r="G49" s="1192"/>
      <c r="H49" s="1193"/>
      <c r="I49" s="346" t="s">
        <v>491</v>
      </c>
      <c r="J49" s="347" t="s">
        <v>491</v>
      </c>
      <c r="K49" s="347" t="s">
        <v>491</v>
      </c>
      <c r="L49" s="347" t="s">
        <v>491</v>
      </c>
      <c r="M49" s="348" t="s">
        <v>491</v>
      </c>
    </row>
    <row r="50" spans="2:13" ht="27.75" customHeight="1" x14ac:dyDescent="0.15">
      <c r="B50" s="1197" t="s">
        <v>40</v>
      </c>
      <c r="C50" s="1198"/>
      <c r="D50" s="109"/>
      <c r="E50" s="1192" t="s">
        <v>41</v>
      </c>
      <c r="F50" s="1192"/>
      <c r="G50" s="1192"/>
      <c r="H50" s="1193"/>
      <c r="I50" s="346">
        <v>1376</v>
      </c>
      <c r="J50" s="347">
        <v>2733</v>
      </c>
      <c r="K50" s="347">
        <v>3854</v>
      </c>
      <c r="L50" s="347">
        <v>3968</v>
      </c>
      <c r="M50" s="348">
        <v>3576</v>
      </c>
    </row>
    <row r="51" spans="2:13" ht="27.75" customHeight="1" x14ac:dyDescent="0.15">
      <c r="B51" s="1186"/>
      <c r="C51" s="1187"/>
      <c r="D51" s="106"/>
      <c r="E51" s="1192" t="s">
        <v>42</v>
      </c>
      <c r="F51" s="1192"/>
      <c r="G51" s="1192"/>
      <c r="H51" s="1193"/>
      <c r="I51" s="346">
        <v>1463</v>
      </c>
      <c r="J51" s="347">
        <v>1264</v>
      </c>
      <c r="K51" s="347">
        <v>1083</v>
      </c>
      <c r="L51" s="347">
        <v>954</v>
      </c>
      <c r="M51" s="348">
        <v>998</v>
      </c>
    </row>
    <row r="52" spans="2:13" ht="27.75" customHeight="1" x14ac:dyDescent="0.15">
      <c r="B52" s="1188"/>
      <c r="C52" s="1189"/>
      <c r="D52" s="106"/>
      <c r="E52" s="1192" t="s">
        <v>43</v>
      </c>
      <c r="F52" s="1192"/>
      <c r="G52" s="1192"/>
      <c r="H52" s="1193"/>
      <c r="I52" s="346">
        <v>14888</v>
      </c>
      <c r="J52" s="347">
        <v>14555</v>
      </c>
      <c r="K52" s="347">
        <v>14336</v>
      </c>
      <c r="L52" s="347">
        <v>15827</v>
      </c>
      <c r="M52" s="348">
        <v>15880</v>
      </c>
    </row>
    <row r="53" spans="2:13" ht="27.75" customHeight="1" thickBot="1" x14ac:dyDescent="0.2">
      <c r="B53" s="1199" t="s">
        <v>19</v>
      </c>
      <c r="C53" s="1200"/>
      <c r="D53" s="110"/>
      <c r="E53" s="1201" t="s">
        <v>44</v>
      </c>
      <c r="F53" s="1201"/>
      <c r="G53" s="1201"/>
      <c r="H53" s="1202"/>
      <c r="I53" s="349">
        <v>8423</v>
      </c>
      <c r="J53" s="350">
        <v>6600</v>
      </c>
      <c r="K53" s="350">
        <v>5641</v>
      </c>
      <c r="L53" s="350">
        <v>5408</v>
      </c>
      <c r="M53" s="351">
        <v>5496</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oNMilTeV+8XoYhQlFFx5yaXJ/YdXMtQyGSipju9z+2XeRtr4/uiPAetiY14UWXIlVn8oo5k1bI5X/sN1b34hVw==" saltValue="BjRbFa+xXYiGzzycL0GNS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531</v>
      </c>
      <c r="G54" s="119" t="s">
        <v>532</v>
      </c>
      <c r="H54" s="120" t="s">
        <v>533</v>
      </c>
    </row>
    <row r="55" spans="2:8" ht="52.5" customHeight="1" x14ac:dyDescent="0.15">
      <c r="B55" s="121"/>
      <c r="C55" s="1211" t="s">
        <v>46</v>
      </c>
      <c r="D55" s="1211"/>
      <c r="E55" s="1212"/>
      <c r="F55" s="352">
        <v>1064</v>
      </c>
      <c r="G55" s="352">
        <v>1265</v>
      </c>
      <c r="H55" s="353">
        <v>1235</v>
      </c>
    </row>
    <row r="56" spans="2:8" ht="52.5" customHeight="1" x14ac:dyDescent="0.15">
      <c r="B56" s="122"/>
      <c r="C56" s="1213" t="s">
        <v>47</v>
      </c>
      <c r="D56" s="1213"/>
      <c r="E56" s="1214"/>
      <c r="F56" s="354">
        <v>27</v>
      </c>
      <c r="G56" s="354">
        <v>27</v>
      </c>
      <c r="H56" s="355">
        <v>27</v>
      </c>
    </row>
    <row r="57" spans="2:8" ht="53.25" customHeight="1" x14ac:dyDescent="0.15">
      <c r="B57" s="122"/>
      <c r="C57" s="1215" t="s">
        <v>48</v>
      </c>
      <c r="D57" s="1215"/>
      <c r="E57" s="1216"/>
      <c r="F57" s="356">
        <v>2557</v>
      </c>
      <c r="G57" s="356">
        <v>2349</v>
      </c>
      <c r="H57" s="357">
        <v>1905</v>
      </c>
    </row>
    <row r="58" spans="2:8" ht="45.75" customHeight="1" x14ac:dyDescent="0.15">
      <c r="B58" s="123"/>
      <c r="C58" s="1203" t="s">
        <v>558</v>
      </c>
      <c r="D58" s="1204"/>
      <c r="E58" s="1205"/>
      <c r="F58" s="358">
        <v>804</v>
      </c>
      <c r="G58" s="358">
        <v>653</v>
      </c>
      <c r="H58" s="359">
        <v>402</v>
      </c>
    </row>
    <row r="59" spans="2:8" ht="45.75" customHeight="1" x14ac:dyDescent="0.15">
      <c r="B59" s="123"/>
      <c r="C59" s="1203" t="s">
        <v>559</v>
      </c>
      <c r="D59" s="1204"/>
      <c r="E59" s="1205"/>
      <c r="F59" s="358">
        <v>335</v>
      </c>
      <c r="G59" s="358">
        <v>326</v>
      </c>
      <c r="H59" s="359">
        <v>343</v>
      </c>
    </row>
    <row r="60" spans="2:8" ht="45.75" customHeight="1" x14ac:dyDescent="0.15">
      <c r="B60" s="123"/>
      <c r="C60" s="1203" t="s">
        <v>560</v>
      </c>
      <c r="D60" s="1204"/>
      <c r="E60" s="1205"/>
      <c r="F60" s="358">
        <v>341</v>
      </c>
      <c r="G60" s="358">
        <v>323</v>
      </c>
      <c r="H60" s="359">
        <v>306</v>
      </c>
    </row>
    <row r="61" spans="2:8" ht="45.75" customHeight="1" x14ac:dyDescent="0.15">
      <c r="B61" s="123"/>
      <c r="C61" s="1203" t="s">
        <v>561</v>
      </c>
      <c r="D61" s="1204"/>
      <c r="E61" s="1205"/>
      <c r="F61" s="358">
        <v>302</v>
      </c>
      <c r="G61" s="358">
        <v>311</v>
      </c>
      <c r="H61" s="359">
        <v>198</v>
      </c>
    </row>
    <row r="62" spans="2:8" ht="45.75" customHeight="1" thickBot="1" x14ac:dyDescent="0.2">
      <c r="B62" s="124"/>
      <c r="C62" s="1206" t="s">
        <v>562</v>
      </c>
      <c r="D62" s="1207"/>
      <c r="E62" s="1208"/>
      <c r="F62" s="360">
        <v>288</v>
      </c>
      <c r="G62" s="360">
        <v>207</v>
      </c>
      <c r="H62" s="361">
        <v>182</v>
      </c>
    </row>
    <row r="63" spans="2:8" ht="52.5" customHeight="1" thickBot="1" x14ac:dyDescent="0.2">
      <c r="B63" s="125"/>
      <c r="C63" s="1209" t="s">
        <v>49</v>
      </c>
      <c r="D63" s="1209"/>
      <c r="E63" s="1210"/>
      <c r="F63" s="362">
        <v>3647</v>
      </c>
      <c r="G63" s="362">
        <v>3640</v>
      </c>
      <c r="H63" s="363">
        <v>3167</v>
      </c>
    </row>
    <row r="64" spans="2:8" x14ac:dyDescent="0.15"/>
  </sheetData>
  <sheetProtection algorithmName="SHA-512" hashValue="dj3TybODPXk381AquMrFOyAQ3yqKjY3mllyX6aWfCpchwXdS+PwJxgGP5T6+vRf/Nyx+a/fl/LTZtPl47J0CuQ==" saltValue="RACmk/fEfrvO7guPpZyQx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528</v>
      </c>
      <c r="G2" s="139"/>
      <c r="H2" s="140"/>
    </row>
    <row r="3" spans="1:8" x14ac:dyDescent="0.15">
      <c r="A3" s="136" t="s">
        <v>521</v>
      </c>
      <c r="B3" s="141"/>
      <c r="C3" s="142"/>
      <c r="D3" s="143">
        <v>74240</v>
      </c>
      <c r="E3" s="144"/>
      <c r="F3" s="145">
        <v>92632</v>
      </c>
      <c r="G3" s="146"/>
      <c r="H3" s="147"/>
    </row>
    <row r="4" spans="1:8" x14ac:dyDescent="0.15">
      <c r="A4" s="148"/>
      <c r="B4" s="149"/>
      <c r="C4" s="150"/>
      <c r="D4" s="151">
        <v>41581</v>
      </c>
      <c r="E4" s="152"/>
      <c r="F4" s="153">
        <v>47978</v>
      </c>
      <c r="G4" s="154"/>
      <c r="H4" s="155"/>
    </row>
    <row r="5" spans="1:8" x14ac:dyDescent="0.15">
      <c r="A5" s="136" t="s">
        <v>523</v>
      </c>
      <c r="B5" s="141"/>
      <c r="C5" s="142"/>
      <c r="D5" s="143">
        <v>55422</v>
      </c>
      <c r="E5" s="144"/>
      <c r="F5" s="145">
        <v>96469</v>
      </c>
      <c r="G5" s="146"/>
      <c r="H5" s="147"/>
    </row>
    <row r="6" spans="1:8" x14ac:dyDescent="0.15">
      <c r="A6" s="148"/>
      <c r="B6" s="149"/>
      <c r="C6" s="150"/>
      <c r="D6" s="151">
        <v>44006</v>
      </c>
      <c r="E6" s="152"/>
      <c r="F6" s="153">
        <v>49775</v>
      </c>
      <c r="G6" s="154"/>
      <c r="H6" s="155"/>
    </row>
    <row r="7" spans="1:8" x14ac:dyDescent="0.15">
      <c r="A7" s="136" t="s">
        <v>524</v>
      </c>
      <c r="B7" s="141"/>
      <c r="C7" s="142"/>
      <c r="D7" s="143">
        <v>85842</v>
      </c>
      <c r="E7" s="144"/>
      <c r="F7" s="145">
        <v>85743</v>
      </c>
      <c r="G7" s="146"/>
      <c r="H7" s="147"/>
    </row>
    <row r="8" spans="1:8" x14ac:dyDescent="0.15">
      <c r="A8" s="148"/>
      <c r="B8" s="149"/>
      <c r="C8" s="150"/>
      <c r="D8" s="151">
        <v>60505</v>
      </c>
      <c r="E8" s="152"/>
      <c r="F8" s="153">
        <v>45231</v>
      </c>
      <c r="G8" s="154"/>
      <c r="H8" s="155"/>
    </row>
    <row r="9" spans="1:8" x14ac:dyDescent="0.15">
      <c r="A9" s="136" t="s">
        <v>525</v>
      </c>
      <c r="B9" s="141"/>
      <c r="C9" s="142"/>
      <c r="D9" s="143">
        <v>117679</v>
      </c>
      <c r="E9" s="144"/>
      <c r="F9" s="145">
        <v>92509</v>
      </c>
      <c r="G9" s="146"/>
      <c r="H9" s="147"/>
    </row>
    <row r="10" spans="1:8" x14ac:dyDescent="0.15">
      <c r="A10" s="148"/>
      <c r="B10" s="149"/>
      <c r="C10" s="150"/>
      <c r="D10" s="151">
        <v>70762</v>
      </c>
      <c r="E10" s="152"/>
      <c r="F10" s="153">
        <v>52274</v>
      </c>
      <c r="G10" s="154"/>
      <c r="H10" s="155"/>
    </row>
    <row r="11" spans="1:8" x14ac:dyDescent="0.15">
      <c r="A11" s="136" t="s">
        <v>526</v>
      </c>
      <c r="B11" s="141"/>
      <c r="C11" s="142"/>
      <c r="D11" s="143">
        <v>113705</v>
      </c>
      <c r="E11" s="144"/>
      <c r="F11" s="145">
        <v>98544</v>
      </c>
      <c r="G11" s="146"/>
      <c r="H11" s="147"/>
    </row>
    <row r="12" spans="1:8" x14ac:dyDescent="0.15">
      <c r="A12" s="148"/>
      <c r="B12" s="149"/>
      <c r="C12" s="156"/>
      <c r="D12" s="151">
        <v>71350</v>
      </c>
      <c r="E12" s="152"/>
      <c r="F12" s="153">
        <v>55816</v>
      </c>
      <c r="G12" s="154"/>
      <c r="H12" s="155"/>
    </row>
    <row r="13" spans="1:8" x14ac:dyDescent="0.15">
      <c r="A13" s="136"/>
      <c r="B13" s="141"/>
      <c r="C13" s="157"/>
      <c r="D13" s="158">
        <v>89378</v>
      </c>
      <c r="E13" s="159"/>
      <c r="F13" s="160">
        <v>93179</v>
      </c>
      <c r="G13" s="161"/>
      <c r="H13" s="147"/>
    </row>
    <row r="14" spans="1:8" x14ac:dyDescent="0.15">
      <c r="A14" s="148"/>
      <c r="B14" s="149"/>
      <c r="C14" s="150"/>
      <c r="D14" s="151">
        <v>57641</v>
      </c>
      <c r="E14" s="152"/>
      <c r="F14" s="153">
        <v>50215</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3.79</v>
      </c>
      <c r="C19" s="162">
        <f>ROUND(VALUE(SUBSTITUTE(実質収支比率等に係る経年分析!G$48,"▲","-")),2)</f>
        <v>3.75</v>
      </c>
      <c r="D19" s="162">
        <f>ROUND(VALUE(SUBSTITUTE(実質収支比率等に係る経年分析!H$48,"▲","-")),2)</f>
        <v>4.51</v>
      </c>
      <c r="E19" s="162">
        <f>ROUND(VALUE(SUBSTITUTE(実質収支比率等に係る経年分析!I$48,"▲","-")),2)</f>
        <v>6.2</v>
      </c>
      <c r="F19" s="162">
        <f>ROUND(VALUE(SUBSTITUTE(実質収支比率等に係る経年分析!J$48,"▲","-")),2)</f>
        <v>4.53</v>
      </c>
    </row>
    <row r="20" spans="1:11" x14ac:dyDescent="0.15">
      <c r="A20" s="162" t="s">
        <v>53</v>
      </c>
      <c r="B20" s="162">
        <f>ROUND(VALUE(SUBSTITUTE(実質収支比率等に係る経年分析!F$47,"▲","-")),2)</f>
        <v>5.14</v>
      </c>
      <c r="C20" s="162">
        <f>ROUND(VALUE(SUBSTITUTE(実質収支比率等に係る経年分析!G$47,"▲","-")),2)</f>
        <v>10</v>
      </c>
      <c r="D20" s="162">
        <f>ROUND(VALUE(SUBSTITUTE(実質収支比率等に係る経年分析!H$47,"▲","-")),2)</f>
        <v>12</v>
      </c>
      <c r="E20" s="162">
        <f>ROUND(VALUE(SUBSTITUTE(実質収支比率等に係る経年分析!I$47,"▲","-")),2)</f>
        <v>14.51</v>
      </c>
      <c r="F20" s="162">
        <f>ROUND(VALUE(SUBSTITUTE(実質収支比率等に係る経年分析!J$47,"▲","-")),2)</f>
        <v>13.96</v>
      </c>
    </row>
    <row r="21" spans="1:11" x14ac:dyDescent="0.15">
      <c r="A21" s="162" t="s">
        <v>54</v>
      </c>
      <c r="B21" s="162">
        <f>IF(ISNUMBER(VALUE(SUBSTITUTE(実質収支比率等に係る経年分析!F$49,"▲","-"))),ROUND(VALUE(SUBSTITUTE(実質収支比率等に係る経年分析!F$49,"▲","-")),2),NA())</f>
        <v>-3.93</v>
      </c>
      <c r="C21" s="162">
        <f>IF(ISNUMBER(VALUE(SUBSTITUTE(実質収支比率等に係る経年分析!G$49,"▲","-"))),ROUND(VALUE(SUBSTITUTE(実質収支比率等に係る経年分析!G$49,"▲","-")),2),NA())</f>
        <v>5.0999999999999996</v>
      </c>
      <c r="D21" s="162">
        <f>IF(ISNUMBER(VALUE(SUBSTITUTE(実質収支比率等に係る経年分析!H$49,"▲","-"))),ROUND(VALUE(SUBSTITUTE(実質収支比率等に係る経年分析!H$49,"▲","-")),2),NA())</f>
        <v>2.62</v>
      </c>
      <c r="E21" s="162">
        <f>IF(ISNUMBER(VALUE(SUBSTITUTE(実質収支比率等に係る経年分析!I$49,"▲","-"))),ROUND(VALUE(SUBSTITUTE(実質収支比率等に係る経年分析!I$49,"▲","-")),2),NA())</f>
        <v>3.91</v>
      </c>
      <c r="F21" s="162">
        <f>IF(ISNUMBER(VALUE(SUBSTITUTE(実質収支比率等に係る経年分析!J$49,"▲","-"))),ROUND(VALUE(SUBSTITUTE(実質収支比率等に係る経年分析!J$49,"▲","-")),2),NA())</f>
        <v>-1.9</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7.15</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7.87</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9.3000000000000007</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市民バス会計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15">
      <c r="A30" s="163" t="str">
        <f>IF(連結実質赤字比率に係る赤字・黒字の構成分析!C$40="",NA(),連結実質赤字比率に係る赤字・黒字の構成分析!C$40)</f>
        <v>後期高齢者医療会計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0.01</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0.02</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0.02</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0.01</v>
      </c>
    </row>
    <row r="31" spans="1:11" x14ac:dyDescent="0.15">
      <c r="A31" s="163" t="str">
        <f>IF(連結実質赤字比率に係る赤字・黒字の構成分析!C$39="",NA(),連結実質赤字比率に係る赤字・黒字の構成分析!C$39)</f>
        <v>国民健康保険会計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0.73</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0.75</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0.47</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0.32</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0.11</v>
      </c>
    </row>
    <row r="32" spans="1:11" x14ac:dyDescent="0.15">
      <c r="A32" s="163" t="str">
        <f>IF(連結実質赤字比率に係る赤字・黒字の構成分析!C$38="",NA(),連結実質赤字比率に係る赤字・黒字の構成分析!C$38)</f>
        <v>水道事業会計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1.1200000000000001</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0.59</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0.35</v>
      </c>
    </row>
    <row r="33" spans="1:16" x14ac:dyDescent="0.15">
      <c r="A33" s="163" t="str">
        <f>IF(連結実質赤字比率に係る赤字・黒字の構成分析!C$37="",NA(),連結実質赤字比率に係る赤字・黒字の構成分析!C$37)</f>
        <v>介護保険会計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0.51</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1.3</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1.33</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0.75</v>
      </c>
    </row>
    <row r="34" spans="1:16" x14ac:dyDescent="0.15">
      <c r="A34" s="163" t="str">
        <f>IF(連結実質赤字比率に係る赤字・黒字の構成分析!C$36="",NA(),連結実質赤字比率に係る赤字・黒字の構成分析!C$36)</f>
        <v>下水道事業会計</v>
      </c>
      <c r="B34" s="163" t="e">
        <f>IF(ROUND(VALUE(SUBSTITUTE(連結実質赤字比率に係る赤字・黒字の構成分析!F$36,"▲", "-")), 2) &lt; 0, ABS(ROUND(VALUE(SUBSTITUTE(連結実質赤字比率に係る赤字・黒字の構成分析!F$36,"▲", "-")), 2)), NA())</f>
        <v>#VALUE!</v>
      </c>
      <c r="C34" s="163" t="e">
        <f>IF(ROUND(VALUE(SUBSTITUTE(連結実質赤字比率に係る赤字・黒字の構成分析!F$36,"▲", "-")), 2) &gt;= 0, ABS(ROUND(VALUE(SUBSTITUTE(連結実質赤字比率に係る赤字・黒字の構成分析!F$36,"▲", "-")), 2)), NA())</f>
        <v>#VALUE!</v>
      </c>
      <c r="D34" s="163" t="e">
        <f>IF(ROUND(VALUE(SUBSTITUTE(連結実質赤字比率に係る赤字・黒字の構成分析!G$36,"▲", "-")), 2) &lt; 0, ABS(ROUND(VALUE(SUBSTITUTE(連結実質赤字比率に係る赤字・黒字の構成分析!G$36,"▲", "-")), 2)), NA())</f>
        <v>#VALUE!</v>
      </c>
      <c r="E34" s="163" t="e">
        <f>IF(ROUND(VALUE(SUBSTITUTE(連結実質赤字比率に係る赤字・黒字の構成分析!G$36,"▲", "-")), 2) &gt;= 0, ABS(ROUND(VALUE(SUBSTITUTE(連結実質赤字比率に係る赤字・黒字の構成分析!G$36,"▲", "-")), 2)), NA())</f>
        <v>#VALUE!</v>
      </c>
      <c r="F34" s="163" t="e">
        <f>IF(ROUND(VALUE(SUBSTITUTE(連結実質赤字比率に係る赤字・黒字の構成分析!H$36,"▲", "-")), 2) &lt; 0, ABS(ROUND(VALUE(SUBSTITUTE(連結実質赤字比率に係る赤字・黒字の構成分析!H$36,"▲", "-")), 2)), NA())</f>
        <v>#VALUE!</v>
      </c>
      <c r="G34" s="163" t="e">
        <f>IF(ROUND(VALUE(SUBSTITUTE(連結実質赤字比率に係る赤字・黒字の構成分析!H$36,"▲", "-")), 2) &gt;= 0, ABS(ROUND(VALUE(SUBSTITUTE(連結実質赤字比率に係る赤字・黒字の構成分析!H$36,"▲", "-")), 2)), NA())</f>
        <v>#VALUE!</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0.12</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0.8</v>
      </c>
    </row>
    <row r="35" spans="1:16" x14ac:dyDescent="0.15">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3.79</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3.74</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4.51</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6.19</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4.53</v>
      </c>
    </row>
    <row r="36" spans="1:16" x14ac:dyDescent="0.15">
      <c r="A36" s="163" t="str">
        <f>IF(連結実質赤字比率に係る赤字・黒字の構成分析!C$34="",NA(),連結実質赤字比率に係る赤字・黒字の構成分析!C$34)</f>
        <v>病院事業会計</v>
      </c>
      <c r="B36" s="163" t="e">
        <f>IF(ROUND(VALUE(SUBSTITUTE(連結実質赤字比率に係る赤字・黒字の構成分析!F$34,"▲", "-")), 2) &lt; 0, ABS(ROUND(VALUE(SUBSTITUTE(連結実質赤字比率に係る赤字・黒字の構成分析!F$34,"▲", "-")), 2)), NA())</f>
        <v>#VALUE!</v>
      </c>
      <c r="C36" s="163" t="e">
        <f>IF(ROUND(VALUE(SUBSTITUTE(連結実質赤字比率に係る赤字・黒字の構成分析!F$34,"▲", "-")), 2) &gt;= 0, ABS(ROUND(VALUE(SUBSTITUTE(連結実質赤字比率に係る赤字・黒字の構成分析!F$34,"▲", "-")), 2)), NA())</f>
        <v>#VALUE!</v>
      </c>
      <c r="D36" s="163" t="e">
        <f>IF(ROUND(VALUE(SUBSTITUTE(連結実質赤字比率に係る赤字・黒字の構成分析!G$34,"▲", "-")), 2) &lt; 0, ABS(ROUND(VALUE(SUBSTITUTE(連結実質赤字比率に係る赤字・黒字の構成分析!G$34,"▲", "-")), 2)), NA())</f>
        <v>#VALUE!</v>
      </c>
      <c r="E36" s="163" t="e">
        <f>IF(ROUND(VALUE(SUBSTITUTE(連結実質赤字比率に係る赤字・黒字の構成分析!G$34,"▲", "-")), 2) &gt;= 0, ABS(ROUND(VALUE(SUBSTITUTE(連結実質赤字比率に係る赤字・黒字の構成分析!G$34,"▲", "-")), 2)), NA())</f>
        <v>#VALUE!</v>
      </c>
      <c r="F36" s="163" t="e">
        <f>IF(ROUND(VALUE(SUBSTITUTE(連結実質赤字比率に係る赤字・黒字の構成分析!H$34,"▲", "-")), 2) &lt; 0, ABS(ROUND(VALUE(SUBSTITUTE(連結実質赤字比率に係る赤字・黒字の構成分析!H$34,"▲", "-")), 2)), NA())</f>
        <v>#VALUE!</v>
      </c>
      <c r="G36" s="163" t="e">
        <f>IF(ROUND(VALUE(SUBSTITUTE(連結実質赤字比率に係る赤字・黒字の構成分析!H$34,"▲", "-")), 2) &gt;= 0, ABS(ROUND(VALUE(SUBSTITUTE(連結実質赤字比率に係る赤字・黒字の構成分析!H$34,"▲", "-")), 2)), NA())</f>
        <v>#VALUE!</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8.0399999999999991</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7.48</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1767</v>
      </c>
      <c r="E42" s="164"/>
      <c r="F42" s="164"/>
      <c r="G42" s="164">
        <f>'実質公債費比率（分子）の構造'!L$52</f>
        <v>1705</v>
      </c>
      <c r="H42" s="164"/>
      <c r="I42" s="164"/>
      <c r="J42" s="164">
        <f>'実質公債費比率（分子）の構造'!M$52</f>
        <v>1660</v>
      </c>
      <c r="K42" s="164"/>
      <c r="L42" s="164"/>
      <c r="M42" s="164">
        <f>'実質公債費比率（分子）の構造'!N$52</f>
        <v>1588</v>
      </c>
      <c r="N42" s="164"/>
      <c r="O42" s="164"/>
      <c r="P42" s="164">
        <f>'実質公債費比率（分子）の構造'!O$52</f>
        <v>1620</v>
      </c>
    </row>
    <row r="43" spans="1:16" x14ac:dyDescent="0.15">
      <c r="A43" s="164" t="s">
        <v>16</v>
      </c>
      <c r="B43" s="164">
        <f>'実質公債費比率（分子）の構造'!K$51</f>
        <v>0</v>
      </c>
      <c r="C43" s="164"/>
      <c r="D43" s="164"/>
      <c r="E43" s="164">
        <f>'実質公債費比率（分子）の構造'!L$51</f>
        <v>0</v>
      </c>
      <c r="F43" s="164"/>
      <c r="G43" s="164"/>
      <c r="H43" s="164">
        <f>'実質公債費比率（分子）の構造'!M$51</f>
        <v>0</v>
      </c>
      <c r="I43" s="164"/>
      <c r="J43" s="164"/>
      <c r="K43" s="164">
        <f>'実質公債費比率（分子）の構造'!N$51</f>
        <v>0</v>
      </c>
      <c r="L43" s="164"/>
      <c r="M43" s="164"/>
      <c r="N43" s="164">
        <f>'実質公債費比率（分子）の構造'!O$51</f>
        <v>1</v>
      </c>
      <c r="O43" s="164"/>
      <c r="P43" s="164"/>
    </row>
    <row r="44" spans="1:16" x14ac:dyDescent="0.15">
      <c r="A44" s="164" t="s">
        <v>62</v>
      </c>
      <c r="B44" s="164">
        <f>'実質公債費比率（分子）の構造'!K$50</f>
        <v>14</v>
      </c>
      <c r="C44" s="164"/>
      <c r="D44" s="164"/>
      <c r="E44" s="164">
        <f>'実質公債費比率（分子）の構造'!L$50</f>
        <v>3</v>
      </c>
      <c r="F44" s="164"/>
      <c r="G44" s="164"/>
      <c r="H44" s="164">
        <f>'実質公債費比率（分子）の構造'!M$50</f>
        <v>1</v>
      </c>
      <c r="I44" s="164"/>
      <c r="J44" s="164"/>
      <c r="K44" s="164">
        <f>'実質公債費比率（分子）の構造'!N$50</f>
        <v>1</v>
      </c>
      <c r="L44" s="164"/>
      <c r="M44" s="164"/>
      <c r="N44" s="164">
        <f>'実質公債費比率（分子）の構造'!O$50</f>
        <v>0</v>
      </c>
      <c r="O44" s="164"/>
      <c r="P44" s="164"/>
    </row>
    <row r="45" spans="1:16" x14ac:dyDescent="0.15">
      <c r="A45" s="164" t="s">
        <v>63</v>
      </c>
      <c r="B45" s="164" t="str">
        <f>'実質公債費比率（分子）の構造'!K$49</f>
        <v>-</v>
      </c>
      <c r="C45" s="164"/>
      <c r="D45" s="164"/>
      <c r="E45" s="164" t="str">
        <f>'実質公債費比率（分子）の構造'!L$49</f>
        <v>-</v>
      </c>
      <c r="F45" s="164"/>
      <c r="G45" s="164"/>
      <c r="H45" s="164" t="str">
        <f>'実質公債費比率（分子）の構造'!M$49</f>
        <v>-</v>
      </c>
      <c r="I45" s="164"/>
      <c r="J45" s="164"/>
      <c r="K45" s="164" t="str">
        <f>'実質公債費比率（分子）の構造'!N$49</f>
        <v>-</v>
      </c>
      <c r="L45" s="164"/>
      <c r="M45" s="164"/>
      <c r="N45" s="164" t="str">
        <f>'実質公債費比率（分子）の構造'!O$49</f>
        <v>-</v>
      </c>
      <c r="O45" s="164"/>
      <c r="P45" s="164"/>
    </row>
    <row r="46" spans="1:16" x14ac:dyDescent="0.15">
      <c r="A46" s="164" t="s">
        <v>64</v>
      </c>
      <c r="B46" s="164">
        <f>'実質公債費比率（分子）の構造'!K$48</f>
        <v>706</v>
      </c>
      <c r="C46" s="164"/>
      <c r="D46" s="164"/>
      <c r="E46" s="164">
        <f>'実質公債費比率（分子）の構造'!L$48</f>
        <v>717</v>
      </c>
      <c r="F46" s="164"/>
      <c r="G46" s="164"/>
      <c r="H46" s="164">
        <f>'実質公債費比率（分子）の構造'!M$48</f>
        <v>766</v>
      </c>
      <c r="I46" s="164"/>
      <c r="J46" s="164"/>
      <c r="K46" s="164">
        <f>'実質公債費比率（分子）の構造'!N$48</f>
        <v>759</v>
      </c>
      <c r="L46" s="164"/>
      <c r="M46" s="164"/>
      <c r="N46" s="164">
        <f>'実質公債費比率（分子）の構造'!O$48</f>
        <v>643</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1985</v>
      </c>
      <c r="C49" s="164"/>
      <c r="D49" s="164"/>
      <c r="E49" s="164">
        <f>'実質公債費比率（分子）の構造'!L$45</f>
        <v>1861</v>
      </c>
      <c r="F49" s="164"/>
      <c r="G49" s="164"/>
      <c r="H49" s="164">
        <f>'実質公債費比率（分子）の構造'!M$45</f>
        <v>1622</v>
      </c>
      <c r="I49" s="164"/>
      <c r="J49" s="164"/>
      <c r="K49" s="164">
        <f>'実質公債費比率（分子）の構造'!N$45</f>
        <v>1651</v>
      </c>
      <c r="L49" s="164"/>
      <c r="M49" s="164"/>
      <c r="N49" s="164">
        <f>'実質公債費比率（分子）の構造'!O$45</f>
        <v>1659</v>
      </c>
      <c r="O49" s="164"/>
      <c r="P49" s="164"/>
    </row>
    <row r="50" spans="1:16" x14ac:dyDescent="0.15">
      <c r="A50" s="164" t="s">
        <v>67</v>
      </c>
      <c r="B50" s="164" t="e">
        <f>NA()</f>
        <v>#N/A</v>
      </c>
      <c r="C50" s="164">
        <f>IF(ISNUMBER('実質公債費比率（分子）の構造'!K$53),'実質公債費比率（分子）の構造'!K$53,NA())</f>
        <v>938</v>
      </c>
      <c r="D50" s="164" t="e">
        <f>NA()</f>
        <v>#N/A</v>
      </c>
      <c r="E50" s="164" t="e">
        <f>NA()</f>
        <v>#N/A</v>
      </c>
      <c r="F50" s="164">
        <f>IF(ISNUMBER('実質公債費比率（分子）の構造'!L$53),'実質公債費比率（分子）の構造'!L$53,NA())</f>
        <v>876</v>
      </c>
      <c r="G50" s="164" t="e">
        <f>NA()</f>
        <v>#N/A</v>
      </c>
      <c r="H50" s="164" t="e">
        <f>NA()</f>
        <v>#N/A</v>
      </c>
      <c r="I50" s="164">
        <f>IF(ISNUMBER('実質公債費比率（分子）の構造'!M$53),'実質公債費比率（分子）の構造'!M$53,NA())</f>
        <v>729</v>
      </c>
      <c r="J50" s="164" t="e">
        <f>NA()</f>
        <v>#N/A</v>
      </c>
      <c r="K50" s="164" t="e">
        <f>NA()</f>
        <v>#N/A</v>
      </c>
      <c r="L50" s="164">
        <f>IF(ISNUMBER('実質公債費比率（分子）の構造'!N$53),'実質公債費比率（分子）の構造'!N$53,NA())</f>
        <v>823</v>
      </c>
      <c r="M50" s="164" t="e">
        <f>NA()</f>
        <v>#N/A</v>
      </c>
      <c r="N50" s="164" t="e">
        <f>NA()</f>
        <v>#N/A</v>
      </c>
      <c r="O50" s="164">
        <f>IF(ISNUMBER('実質公債費比率（分子）の構造'!O$53),'実質公債費比率（分子）の構造'!O$53,NA())</f>
        <v>683</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14888</v>
      </c>
      <c r="E56" s="163"/>
      <c r="F56" s="163"/>
      <c r="G56" s="163">
        <f>'将来負担比率（分子）の構造'!J$52</f>
        <v>14555</v>
      </c>
      <c r="H56" s="163"/>
      <c r="I56" s="163"/>
      <c r="J56" s="163">
        <f>'将来負担比率（分子）の構造'!K$52</f>
        <v>14336</v>
      </c>
      <c r="K56" s="163"/>
      <c r="L56" s="163"/>
      <c r="M56" s="163">
        <f>'将来負担比率（分子）の構造'!L$52</f>
        <v>15827</v>
      </c>
      <c r="N56" s="163"/>
      <c r="O56" s="163"/>
      <c r="P56" s="163">
        <f>'将来負担比率（分子）の構造'!M$52</f>
        <v>15880</v>
      </c>
    </row>
    <row r="57" spans="1:16" x14ac:dyDescent="0.15">
      <c r="A57" s="163" t="s">
        <v>42</v>
      </c>
      <c r="B57" s="163"/>
      <c r="C57" s="163"/>
      <c r="D57" s="163">
        <f>'将来負担比率（分子）の構造'!I$51</f>
        <v>1463</v>
      </c>
      <c r="E57" s="163"/>
      <c r="F57" s="163"/>
      <c r="G57" s="163">
        <f>'将来負担比率（分子）の構造'!J$51</f>
        <v>1264</v>
      </c>
      <c r="H57" s="163"/>
      <c r="I57" s="163"/>
      <c r="J57" s="163">
        <f>'将来負担比率（分子）の構造'!K$51</f>
        <v>1083</v>
      </c>
      <c r="K57" s="163"/>
      <c r="L57" s="163"/>
      <c r="M57" s="163">
        <f>'将来負担比率（分子）の構造'!L$51</f>
        <v>954</v>
      </c>
      <c r="N57" s="163"/>
      <c r="O57" s="163"/>
      <c r="P57" s="163">
        <f>'将来負担比率（分子）の構造'!M$51</f>
        <v>998</v>
      </c>
    </row>
    <row r="58" spans="1:16" x14ac:dyDescent="0.15">
      <c r="A58" s="163" t="s">
        <v>41</v>
      </c>
      <c r="B58" s="163"/>
      <c r="C58" s="163"/>
      <c r="D58" s="163">
        <f>'将来負担比率（分子）の構造'!I$50</f>
        <v>1376</v>
      </c>
      <c r="E58" s="163"/>
      <c r="F58" s="163"/>
      <c r="G58" s="163">
        <f>'将来負担比率（分子）の構造'!J$50</f>
        <v>2733</v>
      </c>
      <c r="H58" s="163"/>
      <c r="I58" s="163"/>
      <c r="J58" s="163">
        <f>'将来負担比率（分子）の構造'!K$50</f>
        <v>3854</v>
      </c>
      <c r="K58" s="163"/>
      <c r="L58" s="163"/>
      <c r="M58" s="163">
        <f>'将来負担比率（分子）の構造'!L$50</f>
        <v>3968</v>
      </c>
      <c r="N58" s="163"/>
      <c r="O58" s="163"/>
      <c r="P58" s="163">
        <f>'将来負担比率（分子）の構造'!M$50</f>
        <v>3576</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f>'将来負担比率（分子）の構造'!I$46</f>
        <v>17</v>
      </c>
      <c r="C61" s="163"/>
      <c r="D61" s="163"/>
      <c r="E61" s="163">
        <f>'将来負担比率（分子）の構造'!J$46</f>
        <v>17</v>
      </c>
      <c r="F61" s="163"/>
      <c r="G61" s="163"/>
      <c r="H61" s="163">
        <f>'将来負担比率（分子）の構造'!K$46</f>
        <v>16</v>
      </c>
      <c r="I61" s="163"/>
      <c r="J61" s="163"/>
      <c r="K61" s="163">
        <f>'将来負担比率（分子）の構造'!L$46</f>
        <v>17</v>
      </c>
      <c r="L61" s="163"/>
      <c r="M61" s="163"/>
      <c r="N61" s="163">
        <f>'将来負担比率（分子）の構造'!M$46</f>
        <v>18</v>
      </c>
      <c r="O61" s="163"/>
      <c r="P61" s="163"/>
    </row>
    <row r="62" spans="1:16" x14ac:dyDescent="0.15">
      <c r="A62" s="163" t="s">
        <v>35</v>
      </c>
      <c r="B62" s="163">
        <f>'将来負担比率（分子）の構造'!I$45</f>
        <v>3309</v>
      </c>
      <c r="C62" s="163"/>
      <c r="D62" s="163"/>
      <c r="E62" s="163">
        <f>'将来負担比率（分子）の構造'!J$45</f>
        <v>3311</v>
      </c>
      <c r="F62" s="163"/>
      <c r="G62" s="163"/>
      <c r="H62" s="163">
        <f>'将来負担比率（分子）の構造'!K$45</f>
        <v>3272</v>
      </c>
      <c r="I62" s="163"/>
      <c r="J62" s="163"/>
      <c r="K62" s="163">
        <f>'将来負担比率（分子）の構造'!L$45</f>
        <v>3223</v>
      </c>
      <c r="L62" s="163"/>
      <c r="M62" s="163"/>
      <c r="N62" s="163">
        <f>'将来負担比率（分子）の構造'!M$45</f>
        <v>3354</v>
      </c>
      <c r="O62" s="163"/>
      <c r="P62" s="163"/>
    </row>
    <row r="63" spans="1:16" x14ac:dyDescent="0.15">
      <c r="A63" s="163" t="s">
        <v>34</v>
      </c>
      <c r="B63" s="163" t="str">
        <f>'将来負担比率（分子）の構造'!I$44</f>
        <v>-</v>
      </c>
      <c r="C63" s="163"/>
      <c r="D63" s="163"/>
      <c r="E63" s="163" t="str">
        <f>'将来負担比率（分子）の構造'!J$44</f>
        <v>-</v>
      </c>
      <c r="F63" s="163"/>
      <c r="G63" s="163"/>
      <c r="H63" s="163" t="str">
        <f>'将来負担比率（分子）の構造'!K$44</f>
        <v>-</v>
      </c>
      <c r="I63" s="163"/>
      <c r="J63" s="163"/>
      <c r="K63" s="163" t="str">
        <f>'将来負担比率（分子）の構造'!L$44</f>
        <v>-</v>
      </c>
      <c r="L63" s="163"/>
      <c r="M63" s="163"/>
      <c r="N63" s="163" t="str">
        <f>'将来負担比率（分子）の構造'!M$44</f>
        <v>-</v>
      </c>
      <c r="O63" s="163"/>
      <c r="P63" s="163"/>
    </row>
    <row r="64" spans="1:16" x14ac:dyDescent="0.15">
      <c r="A64" s="163" t="s">
        <v>33</v>
      </c>
      <c r="B64" s="163">
        <f>'将来負担比率（分子）の構造'!I$43</f>
        <v>8031</v>
      </c>
      <c r="C64" s="163"/>
      <c r="D64" s="163"/>
      <c r="E64" s="163">
        <f>'将来負担比率（分子）の構造'!J$43</f>
        <v>7676</v>
      </c>
      <c r="F64" s="163"/>
      <c r="G64" s="163"/>
      <c r="H64" s="163">
        <f>'将来負担比率（分子）の構造'!K$43</f>
        <v>7510</v>
      </c>
      <c r="I64" s="163"/>
      <c r="J64" s="163"/>
      <c r="K64" s="163">
        <f>'将来負担比率（分子）の構造'!L$43</f>
        <v>8485</v>
      </c>
      <c r="L64" s="163"/>
      <c r="M64" s="163"/>
      <c r="N64" s="163">
        <f>'将来負担比率（分子）の構造'!M$43</f>
        <v>7830</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14793</v>
      </c>
      <c r="C66" s="163"/>
      <c r="D66" s="163"/>
      <c r="E66" s="163">
        <f>'将来負担比率（分子）の構造'!J$41</f>
        <v>14147</v>
      </c>
      <c r="F66" s="163"/>
      <c r="G66" s="163"/>
      <c r="H66" s="163">
        <f>'将来負担比率（分子）の構造'!K$41</f>
        <v>14117</v>
      </c>
      <c r="I66" s="163"/>
      <c r="J66" s="163"/>
      <c r="K66" s="163">
        <f>'将来負担比率（分子）の構造'!L$41</f>
        <v>14432</v>
      </c>
      <c r="L66" s="163"/>
      <c r="M66" s="163"/>
      <c r="N66" s="163">
        <f>'将来負担比率（分子）の構造'!M$41</f>
        <v>14748</v>
      </c>
      <c r="O66" s="163"/>
      <c r="P66" s="163"/>
    </row>
    <row r="67" spans="1:16" x14ac:dyDescent="0.15">
      <c r="A67" s="163" t="s">
        <v>71</v>
      </c>
      <c r="B67" s="163" t="e">
        <f>NA()</f>
        <v>#N/A</v>
      </c>
      <c r="C67" s="163">
        <f>IF(ISNUMBER('将来負担比率（分子）の構造'!I$53), IF('将来負担比率（分子）の構造'!I$53 &lt; 0, 0, '将来負担比率（分子）の構造'!I$53), NA())</f>
        <v>8423</v>
      </c>
      <c r="D67" s="163" t="e">
        <f>NA()</f>
        <v>#N/A</v>
      </c>
      <c r="E67" s="163" t="e">
        <f>NA()</f>
        <v>#N/A</v>
      </c>
      <c r="F67" s="163">
        <f>IF(ISNUMBER('将来負担比率（分子）の構造'!J$53), IF('将来負担比率（分子）の構造'!J$53 &lt; 0, 0, '将来負担比率（分子）の構造'!J$53), NA())</f>
        <v>6600</v>
      </c>
      <c r="G67" s="163" t="e">
        <f>NA()</f>
        <v>#N/A</v>
      </c>
      <c r="H67" s="163" t="e">
        <f>NA()</f>
        <v>#N/A</v>
      </c>
      <c r="I67" s="163">
        <f>IF(ISNUMBER('将来負担比率（分子）の構造'!K$53), IF('将来負担比率（分子）の構造'!K$53 &lt; 0, 0, '将来負担比率（分子）の構造'!K$53), NA())</f>
        <v>5641</v>
      </c>
      <c r="J67" s="163" t="e">
        <f>NA()</f>
        <v>#N/A</v>
      </c>
      <c r="K67" s="163" t="e">
        <f>NA()</f>
        <v>#N/A</v>
      </c>
      <c r="L67" s="163">
        <f>IF(ISNUMBER('将来負担比率（分子）の構造'!L$53), IF('将来負担比率（分子）の構造'!L$53 &lt; 0, 0, '将来負担比率（分子）の構造'!L$53), NA())</f>
        <v>5408</v>
      </c>
      <c r="M67" s="163" t="e">
        <f>NA()</f>
        <v>#N/A</v>
      </c>
      <c r="N67" s="163" t="e">
        <f>NA()</f>
        <v>#N/A</v>
      </c>
      <c r="O67" s="163">
        <f>IF(ISNUMBER('将来負担比率（分子）の構造'!M$53), IF('将来負担比率（分子）の構造'!M$53 &lt; 0, 0, '将来負担比率（分子）の構造'!M$53), NA())</f>
        <v>5496</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1064</v>
      </c>
      <c r="C72" s="167">
        <f>基金残高に係る経年分析!G55</f>
        <v>1265</v>
      </c>
      <c r="D72" s="167">
        <f>基金残高に係る経年分析!H55</f>
        <v>1235</v>
      </c>
    </row>
    <row r="73" spans="1:16" x14ac:dyDescent="0.15">
      <c r="A73" s="166" t="s">
        <v>74</v>
      </c>
      <c r="B73" s="167">
        <f>基金残高に係る経年分析!F56</f>
        <v>27</v>
      </c>
      <c r="C73" s="167">
        <f>基金残高に係る経年分析!G56</f>
        <v>27</v>
      </c>
      <c r="D73" s="167">
        <f>基金残高に係る経年分析!H56</f>
        <v>27</v>
      </c>
    </row>
    <row r="74" spans="1:16" x14ac:dyDescent="0.15">
      <c r="A74" s="166" t="s">
        <v>75</v>
      </c>
      <c r="B74" s="167">
        <f>基金残高に係る経年分析!F57</f>
        <v>2557</v>
      </c>
      <c r="C74" s="167">
        <f>基金残高に係る経年分析!G57</f>
        <v>2349</v>
      </c>
      <c r="D74" s="167">
        <f>基金残高に係る経年分析!H57</f>
        <v>1905</v>
      </c>
    </row>
  </sheetData>
  <sheetProtection algorithmName="SHA-512" hashValue="miKRT+1z9RmIizDYG1pXVdcrFhQhYIb/mRZ4iaoZGeSAGLLzRDavir0/oa3Dle84sRQur4smNMsckg6ysp84xw==" saltValue="ICSixFIXRY4aPUEZBePXl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203</v>
      </c>
      <c r="DI1" s="603"/>
      <c r="DJ1" s="603"/>
      <c r="DK1" s="603"/>
      <c r="DL1" s="603"/>
      <c r="DM1" s="603"/>
      <c r="DN1" s="604"/>
      <c r="DO1" s="202"/>
      <c r="DP1" s="602" t="s">
        <v>204</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205</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206</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207</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208</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209</v>
      </c>
      <c r="S4" s="606"/>
      <c r="T4" s="606"/>
      <c r="U4" s="606"/>
      <c r="V4" s="606"/>
      <c r="W4" s="606"/>
      <c r="X4" s="606"/>
      <c r="Y4" s="607"/>
      <c r="Z4" s="605" t="s">
        <v>210</v>
      </c>
      <c r="AA4" s="606"/>
      <c r="AB4" s="606"/>
      <c r="AC4" s="607"/>
      <c r="AD4" s="605" t="s">
        <v>211</v>
      </c>
      <c r="AE4" s="606"/>
      <c r="AF4" s="606"/>
      <c r="AG4" s="606"/>
      <c r="AH4" s="606"/>
      <c r="AI4" s="606"/>
      <c r="AJ4" s="606"/>
      <c r="AK4" s="607"/>
      <c r="AL4" s="605" t="s">
        <v>210</v>
      </c>
      <c r="AM4" s="606"/>
      <c r="AN4" s="606"/>
      <c r="AO4" s="607"/>
      <c r="AP4" s="608" t="s">
        <v>212</v>
      </c>
      <c r="AQ4" s="608"/>
      <c r="AR4" s="608"/>
      <c r="AS4" s="608"/>
      <c r="AT4" s="608"/>
      <c r="AU4" s="608"/>
      <c r="AV4" s="608"/>
      <c r="AW4" s="608"/>
      <c r="AX4" s="608"/>
      <c r="AY4" s="608"/>
      <c r="AZ4" s="608"/>
      <c r="BA4" s="608"/>
      <c r="BB4" s="608"/>
      <c r="BC4" s="608"/>
      <c r="BD4" s="608"/>
      <c r="BE4" s="608"/>
      <c r="BF4" s="608"/>
      <c r="BG4" s="608" t="s">
        <v>213</v>
      </c>
      <c r="BH4" s="608"/>
      <c r="BI4" s="608"/>
      <c r="BJ4" s="608"/>
      <c r="BK4" s="608"/>
      <c r="BL4" s="608"/>
      <c r="BM4" s="608"/>
      <c r="BN4" s="608"/>
      <c r="BO4" s="608" t="s">
        <v>210</v>
      </c>
      <c r="BP4" s="608"/>
      <c r="BQ4" s="608"/>
      <c r="BR4" s="608"/>
      <c r="BS4" s="608" t="s">
        <v>214</v>
      </c>
      <c r="BT4" s="608"/>
      <c r="BU4" s="608"/>
      <c r="BV4" s="608"/>
      <c r="BW4" s="608"/>
      <c r="BX4" s="608"/>
      <c r="BY4" s="608"/>
      <c r="BZ4" s="608"/>
      <c r="CA4" s="608"/>
      <c r="CB4" s="608"/>
      <c r="CD4" s="605" t="s">
        <v>215</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216</v>
      </c>
      <c r="C5" s="610"/>
      <c r="D5" s="610"/>
      <c r="E5" s="610"/>
      <c r="F5" s="610"/>
      <c r="G5" s="610"/>
      <c r="H5" s="610"/>
      <c r="I5" s="610"/>
      <c r="J5" s="610"/>
      <c r="K5" s="610"/>
      <c r="L5" s="610"/>
      <c r="M5" s="610"/>
      <c r="N5" s="610"/>
      <c r="O5" s="610"/>
      <c r="P5" s="610"/>
      <c r="Q5" s="611"/>
      <c r="R5" s="612">
        <v>1945817</v>
      </c>
      <c r="S5" s="613"/>
      <c r="T5" s="613"/>
      <c r="U5" s="613"/>
      <c r="V5" s="613"/>
      <c r="W5" s="613"/>
      <c r="X5" s="613"/>
      <c r="Y5" s="614"/>
      <c r="Z5" s="615">
        <v>10</v>
      </c>
      <c r="AA5" s="615"/>
      <c r="AB5" s="615"/>
      <c r="AC5" s="615"/>
      <c r="AD5" s="616">
        <v>1873187</v>
      </c>
      <c r="AE5" s="616"/>
      <c r="AF5" s="616"/>
      <c r="AG5" s="616"/>
      <c r="AH5" s="616"/>
      <c r="AI5" s="616"/>
      <c r="AJ5" s="616"/>
      <c r="AK5" s="616"/>
      <c r="AL5" s="617">
        <v>20.9</v>
      </c>
      <c r="AM5" s="618"/>
      <c r="AN5" s="618"/>
      <c r="AO5" s="619"/>
      <c r="AP5" s="609" t="s">
        <v>217</v>
      </c>
      <c r="AQ5" s="610"/>
      <c r="AR5" s="610"/>
      <c r="AS5" s="610"/>
      <c r="AT5" s="610"/>
      <c r="AU5" s="610"/>
      <c r="AV5" s="610"/>
      <c r="AW5" s="610"/>
      <c r="AX5" s="610"/>
      <c r="AY5" s="610"/>
      <c r="AZ5" s="610"/>
      <c r="BA5" s="610"/>
      <c r="BB5" s="610"/>
      <c r="BC5" s="610"/>
      <c r="BD5" s="610"/>
      <c r="BE5" s="610"/>
      <c r="BF5" s="611"/>
      <c r="BG5" s="623">
        <v>1857423</v>
      </c>
      <c r="BH5" s="624"/>
      <c r="BI5" s="624"/>
      <c r="BJ5" s="624"/>
      <c r="BK5" s="624"/>
      <c r="BL5" s="624"/>
      <c r="BM5" s="624"/>
      <c r="BN5" s="625"/>
      <c r="BO5" s="626">
        <v>95.5</v>
      </c>
      <c r="BP5" s="626"/>
      <c r="BQ5" s="626"/>
      <c r="BR5" s="626"/>
      <c r="BS5" s="627">
        <v>56928</v>
      </c>
      <c r="BT5" s="627"/>
      <c r="BU5" s="627"/>
      <c r="BV5" s="627"/>
      <c r="BW5" s="627"/>
      <c r="BX5" s="627"/>
      <c r="BY5" s="627"/>
      <c r="BZ5" s="627"/>
      <c r="CA5" s="627"/>
      <c r="CB5" s="631"/>
      <c r="CD5" s="605" t="s">
        <v>212</v>
      </c>
      <c r="CE5" s="606"/>
      <c r="CF5" s="606"/>
      <c r="CG5" s="606"/>
      <c r="CH5" s="606"/>
      <c r="CI5" s="606"/>
      <c r="CJ5" s="606"/>
      <c r="CK5" s="606"/>
      <c r="CL5" s="606"/>
      <c r="CM5" s="606"/>
      <c r="CN5" s="606"/>
      <c r="CO5" s="606"/>
      <c r="CP5" s="606"/>
      <c r="CQ5" s="607"/>
      <c r="CR5" s="605" t="s">
        <v>218</v>
      </c>
      <c r="CS5" s="606"/>
      <c r="CT5" s="606"/>
      <c r="CU5" s="606"/>
      <c r="CV5" s="606"/>
      <c r="CW5" s="606"/>
      <c r="CX5" s="606"/>
      <c r="CY5" s="607"/>
      <c r="CZ5" s="605" t="s">
        <v>210</v>
      </c>
      <c r="DA5" s="606"/>
      <c r="DB5" s="606"/>
      <c r="DC5" s="607"/>
      <c r="DD5" s="605" t="s">
        <v>219</v>
      </c>
      <c r="DE5" s="606"/>
      <c r="DF5" s="606"/>
      <c r="DG5" s="606"/>
      <c r="DH5" s="606"/>
      <c r="DI5" s="606"/>
      <c r="DJ5" s="606"/>
      <c r="DK5" s="606"/>
      <c r="DL5" s="606"/>
      <c r="DM5" s="606"/>
      <c r="DN5" s="606"/>
      <c r="DO5" s="606"/>
      <c r="DP5" s="607"/>
      <c r="DQ5" s="605" t="s">
        <v>220</v>
      </c>
      <c r="DR5" s="606"/>
      <c r="DS5" s="606"/>
      <c r="DT5" s="606"/>
      <c r="DU5" s="606"/>
      <c r="DV5" s="606"/>
      <c r="DW5" s="606"/>
      <c r="DX5" s="606"/>
      <c r="DY5" s="606"/>
      <c r="DZ5" s="606"/>
      <c r="EA5" s="606"/>
      <c r="EB5" s="606"/>
      <c r="EC5" s="607"/>
    </row>
    <row r="6" spans="2:143" ht="11.25" customHeight="1" x14ac:dyDescent="0.15">
      <c r="B6" s="620" t="s">
        <v>221</v>
      </c>
      <c r="C6" s="621"/>
      <c r="D6" s="621"/>
      <c r="E6" s="621"/>
      <c r="F6" s="621"/>
      <c r="G6" s="621"/>
      <c r="H6" s="621"/>
      <c r="I6" s="621"/>
      <c r="J6" s="621"/>
      <c r="K6" s="621"/>
      <c r="L6" s="621"/>
      <c r="M6" s="621"/>
      <c r="N6" s="621"/>
      <c r="O6" s="621"/>
      <c r="P6" s="621"/>
      <c r="Q6" s="622"/>
      <c r="R6" s="623">
        <v>170259</v>
      </c>
      <c r="S6" s="624"/>
      <c r="T6" s="624"/>
      <c r="U6" s="624"/>
      <c r="V6" s="624"/>
      <c r="W6" s="624"/>
      <c r="X6" s="624"/>
      <c r="Y6" s="625"/>
      <c r="Z6" s="626">
        <v>0.9</v>
      </c>
      <c r="AA6" s="626"/>
      <c r="AB6" s="626"/>
      <c r="AC6" s="626"/>
      <c r="AD6" s="627">
        <v>170259</v>
      </c>
      <c r="AE6" s="627"/>
      <c r="AF6" s="627"/>
      <c r="AG6" s="627"/>
      <c r="AH6" s="627"/>
      <c r="AI6" s="627"/>
      <c r="AJ6" s="627"/>
      <c r="AK6" s="627"/>
      <c r="AL6" s="628">
        <v>1.9</v>
      </c>
      <c r="AM6" s="629"/>
      <c r="AN6" s="629"/>
      <c r="AO6" s="630"/>
      <c r="AP6" s="620" t="s">
        <v>222</v>
      </c>
      <c r="AQ6" s="621"/>
      <c r="AR6" s="621"/>
      <c r="AS6" s="621"/>
      <c r="AT6" s="621"/>
      <c r="AU6" s="621"/>
      <c r="AV6" s="621"/>
      <c r="AW6" s="621"/>
      <c r="AX6" s="621"/>
      <c r="AY6" s="621"/>
      <c r="AZ6" s="621"/>
      <c r="BA6" s="621"/>
      <c r="BB6" s="621"/>
      <c r="BC6" s="621"/>
      <c r="BD6" s="621"/>
      <c r="BE6" s="621"/>
      <c r="BF6" s="622"/>
      <c r="BG6" s="623">
        <v>1857423</v>
      </c>
      <c r="BH6" s="624"/>
      <c r="BI6" s="624"/>
      <c r="BJ6" s="624"/>
      <c r="BK6" s="624"/>
      <c r="BL6" s="624"/>
      <c r="BM6" s="624"/>
      <c r="BN6" s="625"/>
      <c r="BO6" s="626">
        <v>95.5</v>
      </c>
      <c r="BP6" s="626"/>
      <c r="BQ6" s="626"/>
      <c r="BR6" s="626"/>
      <c r="BS6" s="627">
        <v>56928</v>
      </c>
      <c r="BT6" s="627"/>
      <c r="BU6" s="627"/>
      <c r="BV6" s="627"/>
      <c r="BW6" s="627"/>
      <c r="BX6" s="627"/>
      <c r="BY6" s="627"/>
      <c r="BZ6" s="627"/>
      <c r="CA6" s="627"/>
      <c r="CB6" s="631"/>
      <c r="CD6" s="609" t="s">
        <v>223</v>
      </c>
      <c r="CE6" s="610"/>
      <c r="CF6" s="610"/>
      <c r="CG6" s="610"/>
      <c r="CH6" s="610"/>
      <c r="CI6" s="610"/>
      <c r="CJ6" s="610"/>
      <c r="CK6" s="610"/>
      <c r="CL6" s="610"/>
      <c r="CM6" s="610"/>
      <c r="CN6" s="610"/>
      <c r="CO6" s="610"/>
      <c r="CP6" s="610"/>
      <c r="CQ6" s="611"/>
      <c r="CR6" s="623">
        <v>138837</v>
      </c>
      <c r="CS6" s="624"/>
      <c r="CT6" s="624"/>
      <c r="CU6" s="624"/>
      <c r="CV6" s="624"/>
      <c r="CW6" s="624"/>
      <c r="CX6" s="624"/>
      <c r="CY6" s="625"/>
      <c r="CZ6" s="617">
        <v>0.7</v>
      </c>
      <c r="DA6" s="618"/>
      <c r="DB6" s="618"/>
      <c r="DC6" s="634"/>
      <c r="DD6" s="632" t="s">
        <v>122</v>
      </c>
      <c r="DE6" s="624"/>
      <c r="DF6" s="624"/>
      <c r="DG6" s="624"/>
      <c r="DH6" s="624"/>
      <c r="DI6" s="624"/>
      <c r="DJ6" s="624"/>
      <c r="DK6" s="624"/>
      <c r="DL6" s="624"/>
      <c r="DM6" s="624"/>
      <c r="DN6" s="624"/>
      <c r="DO6" s="624"/>
      <c r="DP6" s="625"/>
      <c r="DQ6" s="632">
        <v>138796</v>
      </c>
      <c r="DR6" s="624"/>
      <c r="DS6" s="624"/>
      <c r="DT6" s="624"/>
      <c r="DU6" s="624"/>
      <c r="DV6" s="624"/>
      <c r="DW6" s="624"/>
      <c r="DX6" s="624"/>
      <c r="DY6" s="624"/>
      <c r="DZ6" s="624"/>
      <c r="EA6" s="624"/>
      <c r="EB6" s="624"/>
      <c r="EC6" s="633"/>
    </row>
    <row r="7" spans="2:143" ht="11.25" customHeight="1" x14ac:dyDescent="0.15">
      <c r="B7" s="620" t="s">
        <v>224</v>
      </c>
      <c r="C7" s="621"/>
      <c r="D7" s="621"/>
      <c r="E7" s="621"/>
      <c r="F7" s="621"/>
      <c r="G7" s="621"/>
      <c r="H7" s="621"/>
      <c r="I7" s="621"/>
      <c r="J7" s="621"/>
      <c r="K7" s="621"/>
      <c r="L7" s="621"/>
      <c r="M7" s="621"/>
      <c r="N7" s="621"/>
      <c r="O7" s="621"/>
      <c r="P7" s="621"/>
      <c r="Q7" s="622"/>
      <c r="R7" s="623">
        <v>916</v>
      </c>
      <c r="S7" s="624"/>
      <c r="T7" s="624"/>
      <c r="U7" s="624"/>
      <c r="V7" s="624"/>
      <c r="W7" s="624"/>
      <c r="X7" s="624"/>
      <c r="Y7" s="625"/>
      <c r="Z7" s="626">
        <v>0</v>
      </c>
      <c r="AA7" s="626"/>
      <c r="AB7" s="626"/>
      <c r="AC7" s="626"/>
      <c r="AD7" s="627">
        <v>916</v>
      </c>
      <c r="AE7" s="627"/>
      <c r="AF7" s="627"/>
      <c r="AG7" s="627"/>
      <c r="AH7" s="627"/>
      <c r="AI7" s="627"/>
      <c r="AJ7" s="627"/>
      <c r="AK7" s="627"/>
      <c r="AL7" s="628">
        <v>0</v>
      </c>
      <c r="AM7" s="629"/>
      <c r="AN7" s="629"/>
      <c r="AO7" s="630"/>
      <c r="AP7" s="620" t="s">
        <v>225</v>
      </c>
      <c r="AQ7" s="621"/>
      <c r="AR7" s="621"/>
      <c r="AS7" s="621"/>
      <c r="AT7" s="621"/>
      <c r="AU7" s="621"/>
      <c r="AV7" s="621"/>
      <c r="AW7" s="621"/>
      <c r="AX7" s="621"/>
      <c r="AY7" s="621"/>
      <c r="AZ7" s="621"/>
      <c r="BA7" s="621"/>
      <c r="BB7" s="621"/>
      <c r="BC7" s="621"/>
      <c r="BD7" s="621"/>
      <c r="BE7" s="621"/>
      <c r="BF7" s="622"/>
      <c r="BG7" s="623">
        <v>829966</v>
      </c>
      <c r="BH7" s="624"/>
      <c r="BI7" s="624"/>
      <c r="BJ7" s="624"/>
      <c r="BK7" s="624"/>
      <c r="BL7" s="624"/>
      <c r="BM7" s="624"/>
      <c r="BN7" s="625"/>
      <c r="BO7" s="626">
        <v>42.7</v>
      </c>
      <c r="BP7" s="626"/>
      <c r="BQ7" s="626"/>
      <c r="BR7" s="626"/>
      <c r="BS7" s="627">
        <v>30440</v>
      </c>
      <c r="BT7" s="627"/>
      <c r="BU7" s="627"/>
      <c r="BV7" s="627"/>
      <c r="BW7" s="627"/>
      <c r="BX7" s="627"/>
      <c r="BY7" s="627"/>
      <c r="BZ7" s="627"/>
      <c r="CA7" s="627"/>
      <c r="CB7" s="631"/>
      <c r="CD7" s="620" t="s">
        <v>226</v>
      </c>
      <c r="CE7" s="621"/>
      <c r="CF7" s="621"/>
      <c r="CG7" s="621"/>
      <c r="CH7" s="621"/>
      <c r="CI7" s="621"/>
      <c r="CJ7" s="621"/>
      <c r="CK7" s="621"/>
      <c r="CL7" s="621"/>
      <c r="CM7" s="621"/>
      <c r="CN7" s="621"/>
      <c r="CO7" s="621"/>
      <c r="CP7" s="621"/>
      <c r="CQ7" s="622"/>
      <c r="CR7" s="623">
        <v>1671303</v>
      </c>
      <c r="CS7" s="624"/>
      <c r="CT7" s="624"/>
      <c r="CU7" s="624"/>
      <c r="CV7" s="624"/>
      <c r="CW7" s="624"/>
      <c r="CX7" s="624"/>
      <c r="CY7" s="625"/>
      <c r="CZ7" s="626">
        <v>8.8000000000000007</v>
      </c>
      <c r="DA7" s="626"/>
      <c r="DB7" s="626"/>
      <c r="DC7" s="626"/>
      <c r="DD7" s="632">
        <v>33134</v>
      </c>
      <c r="DE7" s="624"/>
      <c r="DF7" s="624"/>
      <c r="DG7" s="624"/>
      <c r="DH7" s="624"/>
      <c r="DI7" s="624"/>
      <c r="DJ7" s="624"/>
      <c r="DK7" s="624"/>
      <c r="DL7" s="624"/>
      <c r="DM7" s="624"/>
      <c r="DN7" s="624"/>
      <c r="DO7" s="624"/>
      <c r="DP7" s="625"/>
      <c r="DQ7" s="632">
        <v>1469157</v>
      </c>
      <c r="DR7" s="624"/>
      <c r="DS7" s="624"/>
      <c r="DT7" s="624"/>
      <c r="DU7" s="624"/>
      <c r="DV7" s="624"/>
      <c r="DW7" s="624"/>
      <c r="DX7" s="624"/>
      <c r="DY7" s="624"/>
      <c r="DZ7" s="624"/>
      <c r="EA7" s="624"/>
      <c r="EB7" s="624"/>
      <c r="EC7" s="633"/>
    </row>
    <row r="8" spans="2:143" ht="11.25" customHeight="1" x14ac:dyDescent="0.15">
      <c r="B8" s="620" t="s">
        <v>227</v>
      </c>
      <c r="C8" s="621"/>
      <c r="D8" s="621"/>
      <c r="E8" s="621"/>
      <c r="F8" s="621"/>
      <c r="G8" s="621"/>
      <c r="H8" s="621"/>
      <c r="I8" s="621"/>
      <c r="J8" s="621"/>
      <c r="K8" s="621"/>
      <c r="L8" s="621"/>
      <c r="M8" s="621"/>
      <c r="N8" s="621"/>
      <c r="O8" s="621"/>
      <c r="P8" s="621"/>
      <c r="Q8" s="622"/>
      <c r="R8" s="623">
        <v>8706</v>
      </c>
      <c r="S8" s="624"/>
      <c r="T8" s="624"/>
      <c r="U8" s="624"/>
      <c r="V8" s="624"/>
      <c r="W8" s="624"/>
      <c r="X8" s="624"/>
      <c r="Y8" s="625"/>
      <c r="Z8" s="626">
        <v>0</v>
      </c>
      <c r="AA8" s="626"/>
      <c r="AB8" s="626"/>
      <c r="AC8" s="626"/>
      <c r="AD8" s="627">
        <v>8706</v>
      </c>
      <c r="AE8" s="627"/>
      <c r="AF8" s="627"/>
      <c r="AG8" s="627"/>
      <c r="AH8" s="627"/>
      <c r="AI8" s="627"/>
      <c r="AJ8" s="627"/>
      <c r="AK8" s="627"/>
      <c r="AL8" s="628">
        <v>0.1</v>
      </c>
      <c r="AM8" s="629"/>
      <c r="AN8" s="629"/>
      <c r="AO8" s="630"/>
      <c r="AP8" s="620" t="s">
        <v>228</v>
      </c>
      <c r="AQ8" s="621"/>
      <c r="AR8" s="621"/>
      <c r="AS8" s="621"/>
      <c r="AT8" s="621"/>
      <c r="AU8" s="621"/>
      <c r="AV8" s="621"/>
      <c r="AW8" s="621"/>
      <c r="AX8" s="621"/>
      <c r="AY8" s="621"/>
      <c r="AZ8" s="621"/>
      <c r="BA8" s="621"/>
      <c r="BB8" s="621"/>
      <c r="BC8" s="621"/>
      <c r="BD8" s="621"/>
      <c r="BE8" s="621"/>
      <c r="BF8" s="622"/>
      <c r="BG8" s="623">
        <v>31687</v>
      </c>
      <c r="BH8" s="624"/>
      <c r="BI8" s="624"/>
      <c r="BJ8" s="624"/>
      <c r="BK8" s="624"/>
      <c r="BL8" s="624"/>
      <c r="BM8" s="624"/>
      <c r="BN8" s="625"/>
      <c r="BO8" s="626">
        <v>1.6</v>
      </c>
      <c r="BP8" s="626"/>
      <c r="BQ8" s="626"/>
      <c r="BR8" s="626"/>
      <c r="BS8" s="627" t="s">
        <v>122</v>
      </c>
      <c r="BT8" s="627"/>
      <c r="BU8" s="627"/>
      <c r="BV8" s="627"/>
      <c r="BW8" s="627"/>
      <c r="BX8" s="627"/>
      <c r="BY8" s="627"/>
      <c r="BZ8" s="627"/>
      <c r="CA8" s="627"/>
      <c r="CB8" s="631"/>
      <c r="CD8" s="620" t="s">
        <v>229</v>
      </c>
      <c r="CE8" s="621"/>
      <c r="CF8" s="621"/>
      <c r="CG8" s="621"/>
      <c r="CH8" s="621"/>
      <c r="CI8" s="621"/>
      <c r="CJ8" s="621"/>
      <c r="CK8" s="621"/>
      <c r="CL8" s="621"/>
      <c r="CM8" s="621"/>
      <c r="CN8" s="621"/>
      <c r="CO8" s="621"/>
      <c r="CP8" s="621"/>
      <c r="CQ8" s="622"/>
      <c r="CR8" s="623">
        <v>5004176</v>
      </c>
      <c r="CS8" s="624"/>
      <c r="CT8" s="624"/>
      <c r="CU8" s="624"/>
      <c r="CV8" s="624"/>
      <c r="CW8" s="624"/>
      <c r="CX8" s="624"/>
      <c r="CY8" s="625"/>
      <c r="CZ8" s="626">
        <v>26.2</v>
      </c>
      <c r="DA8" s="626"/>
      <c r="DB8" s="626"/>
      <c r="DC8" s="626"/>
      <c r="DD8" s="632">
        <v>15418</v>
      </c>
      <c r="DE8" s="624"/>
      <c r="DF8" s="624"/>
      <c r="DG8" s="624"/>
      <c r="DH8" s="624"/>
      <c r="DI8" s="624"/>
      <c r="DJ8" s="624"/>
      <c r="DK8" s="624"/>
      <c r="DL8" s="624"/>
      <c r="DM8" s="624"/>
      <c r="DN8" s="624"/>
      <c r="DO8" s="624"/>
      <c r="DP8" s="625"/>
      <c r="DQ8" s="632">
        <v>2784470</v>
      </c>
      <c r="DR8" s="624"/>
      <c r="DS8" s="624"/>
      <c r="DT8" s="624"/>
      <c r="DU8" s="624"/>
      <c r="DV8" s="624"/>
      <c r="DW8" s="624"/>
      <c r="DX8" s="624"/>
      <c r="DY8" s="624"/>
      <c r="DZ8" s="624"/>
      <c r="EA8" s="624"/>
      <c r="EB8" s="624"/>
      <c r="EC8" s="633"/>
    </row>
    <row r="9" spans="2:143" ht="11.25" customHeight="1" x14ac:dyDescent="0.15">
      <c r="B9" s="620" t="s">
        <v>230</v>
      </c>
      <c r="C9" s="621"/>
      <c r="D9" s="621"/>
      <c r="E9" s="621"/>
      <c r="F9" s="621"/>
      <c r="G9" s="621"/>
      <c r="H9" s="621"/>
      <c r="I9" s="621"/>
      <c r="J9" s="621"/>
      <c r="K9" s="621"/>
      <c r="L9" s="621"/>
      <c r="M9" s="621"/>
      <c r="N9" s="621"/>
      <c r="O9" s="621"/>
      <c r="P9" s="621"/>
      <c r="Q9" s="622"/>
      <c r="R9" s="623">
        <v>13392</v>
      </c>
      <c r="S9" s="624"/>
      <c r="T9" s="624"/>
      <c r="U9" s="624"/>
      <c r="V9" s="624"/>
      <c r="W9" s="624"/>
      <c r="X9" s="624"/>
      <c r="Y9" s="625"/>
      <c r="Z9" s="626">
        <v>0.1</v>
      </c>
      <c r="AA9" s="626"/>
      <c r="AB9" s="626"/>
      <c r="AC9" s="626"/>
      <c r="AD9" s="627">
        <v>13392</v>
      </c>
      <c r="AE9" s="627"/>
      <c r="AF9" s="627"/>
      <c r="AG9" s="627"/>
      <c r="AH9" s="627"/>
      <c r="AI9" s="627"/>
      <c r="AJ9" s="627"/>
      <c r="AK9" s="627"/>
      <c r="AL9" s="628">
        <v>0.1</v>
      </c>
      <c r="AM9" s="629"/>
      <c r="AN9" s="629"/>
      <c r="AO9" s="630"/>
      <c r="AP9" s="620" t="s">
        <v>231</v>
      </c>
      <c r="AQ9" s="621"/>
      <c r="AR9" s="621"/>
      <c r="AS9" s="621"/>
      <c r="AT9" s="621"/>
      <c r="AU9" s="621"/>
      <c r="AV9" s="621"/>
      <c r="AW9" s="621"/>
      <c r="AX9" s="621"/>
      <c r="AY9" s="621"/>
      <c r="AZ9" s="621"/>
      <c r="BA9" s="621"/>
      <c r="BB9" s="621"/>
      <c r="BC9" s="621"/>
      <c r="BD9" s="621"/>
      <c r="BE9" s="621"/>
      <c r="BF9" s="622"/>
      <c r="BG9" s="623">
        <v>664966</v>
      </c>
      <c r="BH9" s="624"/>
      <c r="BI9" s="624"/>
      <c r="BJ9" s="624"/>
      <c r="BK9" s="624"/>
      <c r="BL9" s="624"/>
      <c r="BM9" s="624"/>
      <c r="BN9" s="625"/>
      <c r="BO9" s="626">
        <v>34.200000000000003</v>
      </c>
      <c r="BP9" s="626"/>
      <c r="BQ9" s="626"/>
      <c r="BR9" s="626"/>
      <c r="BS9" s="627" t="s">
        <v>122</v>
      </c>
      <c r="BT9" s="627"/>
      <c r="BU9" s="627"/>
      <c r="BV9" s="627"/>
      <c r="BW9" s="627"/>
      <c r="BX9" s="627"/>
      <c r="BY9" s="627"/>
      <c r="BZ9" s="627"/>
      <c r="CA9" s="627"/>
      <c r="CB9" s="631"/>
      <c r="CD9" s="620" t="s">
        <v>232</v>
      </c>
      <c r="CE9" s="621"/>
      <c r="CF9" s="621"/>
      <c r="CG9" s="621"/>
      <c r="CH9" s="621"/>
      <c r="CI9" s="621"/>
      <c r="CJ9" s="621"/>
      <c r="CK9" s="621"/>
      <c r="CL9" s="621"/>
      <c r="CM9" s="621"/>
      <c r="CN9" s="621"/>
      <c r="CO9" s="621"/>
      <c r="CP9" s="621"/>
      <c r="CQ9" s="622"/>
      <c r="CR9" s="623">
        <v>2131091</v>
      </c>
      <c r="CS9" s="624"/>
      <c r="CT9" s="624"/>
      <c r="CU9" s="624"/>
      <c r="CV9" s="624"/>
      <c r="CW9" s="624"/>
      <c r="CX9" s="624"/>
      <c r="CY9" s="625"/>
      <c r="CZ9" s="626">
        <v>11.2</v>
      </c>
      <c r="DA9" s="626"/>
      <c r="DB9" s="626"/>
      <c r="DC9" s="626"/>
      <c r="DD9" s="632">
        <v>265892</v>
      </c>
      <c r="DE9" s="624"/>
      <c r="DF9" s="624"/>
      <c r="DG9" s="624"/>
      <c r="DH9" s="624"/>
      <c r="DI9" s="624"/>
      <c r="DJ9" s="624"/>
      <c r="DK9" s="624"/>
      <c r="DL9" s="624"/>
      <c r="DM9" s="624"/>
      <c r="DN9" s="624"/>
      <c r="DO9" s="624"/>
      <c r="DP9" s="625"/>
      <c r="DQ9" s="632">
        <v>1377921</v>
      </c>
      <c r="DR9" s="624"/>
      <c r="DS9" s="624"/>
      <c r="DT9" s="624"/>
      <c r="DU9" s="624"/>
      <c r="DV9" s="624"/>
      <c r="DW9" s="624"/>
      <c r="DX9" s="624"/>
      <c r="DY9" s="624"/>
      <c r="DZ9" s="624"/>
      <c r="EA9" s="624"/>
      <c r="EB9" s="624"/>
      <c r="EC9" s="633"/>
    </row>
    <row r="10" spans="2:143" ht="11.25" customHeight="1" x14ac:dyDescent="0.15">
      <c r="B10" s="620" t="s">
        <v>233</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234</v>
      </c>
      <c r="AQ10" s="621"/>
      <c r="AR10" s="621"/>
      <c r="AS10" s="621"/>
      <c r="AT10" s="621"/>
      <c r="AU10" s="621"/>
      <c r="AV10" s="621"/>
      <c r="AW10" s="621"/>
      <c r="AX10" s="621"/>
      <c r="AY10" s="621"/>
      <c r="AZ10" s="621"/>
      <c r="BA10" s="621"/>
      <c r="BB10" s="621"/>
      <c r="BC10" s="621"/>
      <c r="BD10" s="621"/>
      <c r="BE10" s="621"/>
      <c r="BF10" s="622"/>
      <c r="BG10" s="623">
        <v>65019</v>
      </c>
      <c r="BH10" s="624"/>
      <c r="BI10" s="624"/>
      <c r="BJ10" s="624"/>
      <c r="BK10" s="624"/>
      <c r="BL10" s="624"/>
      <c r="BM10" s="624"/>
      <c r="BN10" s="625"/>
      <c r="BO10" s="626">
        <v>3.3</v>
      </c>
      <c r="BP10" s="626"/>
      <c r="BQ10" s="626"/>
      <c r="BR10" s="626"/>
      <c r="BS10" s="627">
        <v>10935</v>
      </c>
      <c r="BT10" s="627"/>
      <c r="BU10" s="627"/>
      <c r="BV10" s="627"/>
      <c r="BW10" s="627"/>
      <c r="BX10" s="627"/>
      <c r="BY10" s="627"/>
      <c r="BZ10" s="627"/>
      <c r="CA10" s="627"/>
      <c r="CB10" s="631"/>
      <c r="CD10" s="620" t="s">
        <v>235</v>
      </c>
      <c r="CE10" s="621"/>
      <c r="CF10" s="621"/>
      <c r="CG10" s="621"/>
      <c r="CH10" s="621"/>
      <c r="CI10" s="621"/>
      <c r="CJ10" s="621"/>
      <c r="CK10" s="621"/>
      <c r="CL10" s="621"/>
      <c r="CM10" s="621"/>
      <c r="CN10" s="621"/>
      <c r="CO10" s="621"/>
      <c r="CP10" s="621"/>
      <c r="CQ10" s="622"/>
      <c r="CR10" s="623">
        <v>42961</v>
      </c>
      <c r="CS10" s="624"/>
      <c r="CT10" s="624"/>
      <c r="CU10" s="624"/>
      <c r="CV10" s="624"/>
      <c r="CW10" s="624"/>
      <c r="CX10" s="624"/>
      <c r="CY10" s="625"/>
      <c r="CZ10" s="626">
        <v>0.2</v>
      </c>
      <c r="DA10" s="626"/>
      <c r="DB10" s="626"/>
      <c r="DC10" s="626"/>
      <c r="DD10" s="632" t="s">
        <v>122</v>
      </c>
      <c r="DE10" s="624"/>
      <c r="DF10" s="624"/>
      <c r="DG10" s="624"/>
      <c r="DH10" s="624"/>
      <c r="DI10" s="624"/>
      <c r="DJ10" s="624"/>
      <c r="DK10" s="624"/>
      <c r="DL10" s="624"/>
      <c r="DM10" s="624"/>
      <c r="DN10" s="624"/>
      <c r="DO10" s="624"/>
      <c r="DP10" s="625"/>
      <c r="DQ10" s="632">
        <v>29961</v>
      </c>
      <c r="DR10" s="624"/>
      <c r="DS10" s="624"/>
      <c r="DT10" s="624"/>
      <c r="DU10" s="624"/>
      <c r="DV10" s="624"/>
      <c r="DW10" s="624"/>
      <c r="DX10" s="624"/>
      <c r="DY10" s="624"/>
      <c r="DZ10" s="624"/>
      <c r="EA10" s="624"/>
      <c r="EB10" s="624"/>
      <c r="EC10" s="633"/>
    </row>
    <row r="11" spans="2:143" ht="11.25" customHeight="1" x14ac:dyDescent="0.15">
      <c r="B11" s="620" t="s">
        <v>236</v>
      </c>
      <c r="C11" s="621"/>
      <c r="D11" s="621"/>
      <c r="E11" s="621"/>
      <c r="F11" s="621"/>
      <c r="G11" s="621"/>
      <c r="H11" s="621"/>
      <c r="I11" s="621"/>
      <c r="J11" s="621"/>
      <c r="K11" s="621"/>
      <c r="L11" s="621"/>
      <c r="M11" s="621"/>
      <c r="N11" s="621"/>
      <c r="O11" s="621"/>
      <c r="P11" s="621"/>
      <c r="Q11" s="622"/>
      <c r="R11" s="623">
        <v>547955</v>
      </c>
      <c r="S11" s="624"/>
      <c r="T11" s="624"/>
      <c r="U11" s="624"/>
      <c r="V11" s="624"/>
      <c r="W11" s="624"/>
      <c r="X11" s="624"/>
      <c r="Y11" s="625"/>
      <c r="Z11" s="628">
        <v>2.8</v>
      </c>
      <c r="AA11" s="629"/>
      <c r="AB11" s="629"/>
      <c r="AC11" s="635"/>
      <c r="AD11" s="632">
        <v>547955</v>
      </c>
      <c r="AE11" s="624"/>
      <c r="AF11" s="624"/>
      <c r="AG11" s="624"/>
      <c r="AH11" s="624"/>
      <c r="AI11" s="624"/>
      <c r="AJ11" s="624"/>
      <c r="AK11" s="625"/>
      <c r="AL11" s="628">
        <v>6.1</v>
      </c>
      <c r="AM11" s="629"/>
      <c r="AN11" s="629"/>
      <c r="AO11" s="630"/>
      <c r="AP11" s="620" t="s">
        <v>237</v>
      </c>
      <c r="AQ11" s="621"/>
      <c r="AR11" s="621"/>
      <c r="AS11" s="621"/>
      <c r="AT11" s="621"/>
      <c r="AU11" s="621"/>
      <c r="AV11" s="621"/>
      <c r="AW11" s="621"/>
      <c r="AX11" s="621"/>
      <c r="AY11" s="621"/>
      <c r="AZ11" s="621"/>
      <c r="BA11" s="621"/>
      <c r="BB11" s="621"/>
      <c r="BC11" s="621"/>
      <c r="BD11" s="621"/>
      <c r="BE11" s="621"/>
      <c r="BF11" s="622"/>
      <c r="BG11" s="623">
        <v>68294</v>
      </c>
      <c r="BH11" s="624"/>
      <c r="BI11" s="624"/>
      <c r="BJ11" s="624"/>
      <c r="BK11" s="624"/>
      <c r="BL11" s="624"/>
      <c r="BM11" s="624"/>
      <c r="BN11" s="625"/>
      <c r="BO11" s="626">
        <v>3.5</v>
      </c>
      <c r="BP11" s="626"/>
      <c r="BQ11" s="626"/>
      <c r="BR11" s="626"/>
      <c r="BS11" s="627">
        <v>19505</v>
      </c>
      <c r="BT11" s="627"/>
      <c r="BU11" s="627"/>
      <c r="BV11" s="627"/>
      <c r="BW11" s="627"/>
      <c r="BX11" s="627"/>
      <c r="BY11" s="627"/>
      <c r="BZ11" s="627"/>
      <c r="CA11" s="627"/>
      <c r="CB11" s="631"/>
      <c r="CD11" s="620" t="s">
        <v>238</v>
      </c>
      <c r="CE11" s="621"/>
      <c r="CF11" s="621"/>
      <c r="CG11" s="621"/>
      <c r="CH11" s="621"/>
      <c r="CI11" s="621"/>
      <c r="CJ11" s="621"/>
      <c r="CK11" s="621"/>
      <c r="CL11" s="621"/>
      <c r="CM11" s="621"/>
      <c r="CN11" s="621"/>
      <c r="CO11" s="621"/>
      <c r="CP11" s="621"/>
      <c r="CQ11" s="622"/>
      <c r="CR11" s="623">
        <v>1332464</v>
      </c>
      <c r="CS11" s="624"/>
      <c r="CT11" s="624"/>
      <c r="CU11" s="624"/>
      <c r="CV11" s="624"/>
      <c r="CW11" s="624"/>
      <c r="CX11" s="624"/>
      <c r="CY11" s="625"/>
      <c r="CZ11" s="626">
        <v>7</v>
      </c>
      <c r="DA11" s="626"/>
      <c r="DB11" s="626"/>
      <c r="DC11" s="626"/>
      <c r="DD11" s="632">
        <v>304684</v>
      </c>
      <c r="DE11" s="624"/>
      <c r="DF11" s="624"/>
      <c r="DG11" s="624"/>
      <c r="DH11" s="624"/>
      <c r="DI11" s="624"/>
      <c r="DJ11" s="624"/>
      <c r="DK11" s="624"/>
      <c r="DL11" s="624"/>
      <c r="DM11" s="624"/>
      <c r="DN11" s="624"/>
      <c r="DO11" s="624"/>
      <c r="DP11" s="625"/>
      <c r="DQ11" s="632">
        <v>334908</v>
      </c>
      <c r="DR11" s="624"/>
      <c r="DS11" s="624"/>
      <c r="DT11" s="624"/>
      <c r="DU11" s="624"/>
      <c r="DV11" s="624"/>
      <c r="DW11" s="624"/>
      <c r="DX11" s="624"/>
      <c r="DY11" s="624"/>
      <c r="DZ11" s="624"/>
      <c r="EA11" s="624"/>
      <c r="EB11" s="624"/>
      <c r="EC11" s="633"/>
    </row>
    <row r="12" spans="2:143" ht="11.25" customHeight="1" x14ac:dyDescent="0.15">
      <c r="B12" s="620" t="s">
        <v>239</v>
      </c>
      <c r="C12" s="621"/>
      <c r="D12" s="621"/>
      <c r="E12" s="621"/>
      <c r="F12" s="621"/>
      <c r="G12" s="621"/>
      <c r="H12" s="621"/>
      <c r="I12" s="621"/>
      <c r="J12" s="621"/>
      <c r="K12" s="621"/>
      <c r="L12" s="621"/>
      <c r="M12" s="621"/>
      <c r="N12" s="621"/>
      <c r="O12" s="621"/>
      <c r="P12" s="621"/>
      <c r="Q12" s="622"/>
      <c r="R12" s="623">
        <v>10543</v>
      </c>
      <c r="S12" s="624"/>
      <c r="T12" s="624"/>
      <c r="U12" s="624"/>
      <c r="V12" s="624"/>
      <c r="W12" s="624"/>
      <c r="X12" s="624"/>
      <c r="Y12" s="625"/>
      <c r="Z12" s="626">
        <v>0.1</v>
      </c>
      <c r="AA12" s="626"/>
      <c r="AB12" s="626"/>
      <c r="AC12" s="626"/>
      <c r="AD12" s="627">
        <v>10543</v>
      </c>
      <c r="AE12" s="627"/>
      <c r="AF12" s="627"/>
      <c r="AG12" s="627"/>
      <c r="AH12" s="627"/>
      <c r="AI12" s="627"/>
      <c r="AJ12" s="627"/>
      <c r="AK12" s="627"/>
      <c r="AL12" s="628">
        <v>0.1</v>
      </c>
      <c r="AM12" s="629"/>
      <c r="AN12" s="629"/>
      <c r="AO12" s="630"/>
      <c r="AP12" s="620" t="s">
        <v>240</v>
      </c>
      <c r="AQ12" s="621"/>
      <c r="AR12" s="621"/>
      <c r="AS12" s="621"/>
      <c r="AT12" s="621"/>
      <c r="AU12" s="621"/>
      <c r="AV12" s="621"/>
      <c r="AW12" s="621"/>
      <c r="AX12" s="621"/>
      <c r="AY12" s="621"/>
      <c r="AZ12" s="621"/>
      <c r="BA12" s="621"/>
      <c r="BB12" s="621"/>
      <c r="BC12" s="621"/>
      <c r="BD12" s="621"/>
      <c r="BE12" s="621"/>
      <c r="BF12" s="622"/>
      <c r="BG12" s="623">
        <v>785829</v>
      </c>
      <c r="BH12" s="624"/>
      <c r="BI12" s="624"/>
      <c r="BJ12" s="624"/>
      <c r="BK12" s="624"/>
      <c r="BL12" s="624"/>
      <c r="BM12" s="624"/>
      <c r="BN12" s="625"/>
      <c r="BO12" s="626">
        <v>40.4</v>
      </c>
      <c r="BP12" s="626"/>
      <c r="BQ12" s="626"/>
      <c r="BR12" s="626"/>
      <c r="BS12" s="627">
        <v>26075</v>
      </c>
      <c r="BT12" s="627"/>
      <c r="BU12" s="627"/>
      <c r="BV12" s="627"/>
      <c r="BW12" s="627"/>
      <c r="BX12" s="627"/>
      <c r="BY12" s="627"/>
      <c r="BZ12" s="627"/>
      <c r="CA12" s="627"/>
      <c r="CB12" s="631"/>
      <c r="CD12" s="620" t="s">
        <v>241</v>
      </c>
      <c r="CE12" s="621"/>
      <c r="CF12" s="621"/>
      <c r="CG12" s="621"/>
      <c r="CH12" s="621"/>
      <c r="CI12" s="621"/>
      <c r="CJ12" s="621"/>
      <c r="CK12" s="621"/>
      <c r="CL12" s="621"/>
      <c r="CM12" s="621"/>
      <c r="CN12" s="621"/>
      <c r="CO12" s="621"/>
      <c r="CP12" s="621"/>
      <c r="CQ12" s="622"/>
      <c r="CR12" s="623">
        <v>1709322</v>
      </c>
      <c r="CS12" s="624"/>
      <c r="CT12" s="624"/>
      <c r="CU12" s="624"/>
      <c r="CV12" s="624"/>
      <c r="CW12" s="624"/>
      <c r="CX12" s="624"/>
      <c r="CY12" s="625"/>
      <c r="CZ12" s="626">
        <v>9</v>
      </c>
      <c r="DA12" s="626"/>
      <c r="DB12" s="626"/>
      <c r="DC12" s="626"/>
      <c r="DD12" s="632">
        <v>63301</v>
      </c>
      <c r="DE12" s="624"/>
      <c r="DF12" s="624"/>
      <c r="DG12" s="624"/>
      <c r="DH12" s="624"/>
      <c r="DI12" s="624"/>
      <c r="DJ12" s="624"/>
      <c r="DK12" s="624"/>
      <c r="DL12" s="624"/>
      <c r="DM12" s="624"/>
      <c r="DN12" s="624"/>
      <c r="DO12" s="624"/>
      <c r="DP12" s="625"/>
      <c r="DQ12" s="632">
        <v>1336753</v>
      </c>
      <c r="DR12" s="624"/>
      <c r="DS12" s="624"/>
      <c r="DT12" s="624"/>
      <c r="DU12" s="624"/>
      <c r="DV12" s="624"/>
      <c r="DW12" s="624"/>
      <c r="DX12" s="624"/>
      <c r="DY12" s="624"/>
      <c r="DZ12" s="624"/>
      <c r="EA12" s="624"/>
      <c r="EB12" s="624"/>
      <c r="EC12" s="633"/>
    </row>
    <row r="13" spans="2:143" ht="11.25" customHeight="1" x14ac:dyDescent="0.15">
      <c r="B13" s="620" t="s">
        <v>242</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243</v>
      </c>
      <c r="AQ13" s="621"/>
      <c r="AR13" s="621"/>
      <c r="AS13" s="621"/>
      <c r="AT13" s="621"/>
      <c r="AU13" s="621"/>
      <c r="AV13" s="621"/>
      <c r="AW13" s="621"/>
      <c r="AX13" s="621"/>
      <c r="AY13" s="621"/>
      <c r="AZ13" s="621"/>
      <c r="BA13" s="621"/>
      <c r="BB13" s="621"/>
      <c r="BC13" s="621"/>
      <c r="BD13" s="621"/>
      <c r="BE13" s="621"/>
      <c r="BF13" s="622"/>
      <c r="BG13" s="623">
        <v>774000</v>
      </c>
      <c r="BH13" s="624"/>
      <c r="BI13" s="624"/>
      <c r="BJ13" s="624"/>
      <c r="BK13" s="624"/>
      <c r="BL13" s="624"/>
      <c r="BM13" s="624"/>
      <c r="BN13" s="625"/>
      <c r="BO13" s="626">
        <v>39.799999999999997</v>
      </c>
      <c r="BP13" s="626"/>
      <c r="BQ13" s="626"/>
      <c r="BR13" s="626"/>
      <c r="BS13" s="627">
        <v>26075</v>
      </c>
      <c r="BT13" s="627"/>
      <c r="BU13" s="627"/>
      <c r="BV13" s="627"/>
      <c r="BW13" s="627"/>
      <c r="BX13" s="627"/>
      <c r="BY13" s="627"/>
      <c r="BZ13" s="627"/>
      <c r="CA13" s="627"/>
      <c r="CB13" s="631"/>
      <c r="CD13" s="620" t="s">
        <v>244</v>
      </c>
      <c r="CE13" s="621"/>
      <c r="CF13" s="621"/>
      <c r="CG13" s="621"/>
      <c r="CH13" s="621"/>
      <c r="CI13" s="621"/>
      <c r="CJ13" s="621"/>
      <c r="CK13" s="621"/>
      <c r="CL13" s="621"/>
      <c r="CM13" s="621"/>
      <c r="CN13" s="621"/>
      <c r="CO13" s="621"/>
      <c r="CP13" s="621"/>
      <c r="CQ13" s="622"/>
      <c r="CR13" s="623">
        <v>3342947</v>
      </c>
      <c r="CS13" s="624"/>
      <c r="CT13" s="624"/>
      <c r="CU13" s="624"/>
      <c r="CV13" s="624"/>
      <c r="CW13" s="624"/>
      <c r="CX13" s="624"/>
      <c r="CY13" s="625"/>
      <c r="CZ13" s="626">
        <v>17.5</v>
      </c>
      <c r="DA13" s="626"/>
      <c r="DB13" s="626"/>
      <c r="DC13" s="626"/>
      <c r="DD13" s="632">
        <v>984895</v>
      </c>
      <c r="DE13" s="624"/>
      <c r="DF13" s="624"/>
      <c r="DG13" s="624"/>
      <c r="DH13" s="624"/>
      <c r="DI13" s="624"/>
      <c r="DJ13" s="624"/>
      <c r="DK13" s="624"/>
      <c r="DL13" s="624"/>
      <c r="DM13" s="624"/>
      <c r="DN13" s="624"/>
      <c r="DO13" s="624"/>
      <c r="DP13" s="625"/>
      <c r="DQ13" s="632">
        <v>2002592</v>
      </c>
      <c r="DR13" s="624"/>
      <c r="DS13" s="624"/>
      <c r="DT13" s="624"/>
      <c r="DU13" s="624"/>
      <c r="DV13" s="624"/>
      <c r="DW13" s="624"/>
      <c r="DX13" s="624"/>
      <c r="DY13" s="624"/>
      <c r="DZ13" s="624"/>
      <c r="EA13" s="624"/>
      <c r="EB13" s="624"/>
      <c r="EC13" s="633"/>
    </row>
    <row r="14" spans="2:143" ht="11.25" customHeight="1" x14ac:dyDescent="0.15">
      <c r="B14" s="620" t="s">
        <v>245</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246</v>
      </c>
      <c r="AQ14" s="621"/>
      <c r="AR14" s="621"/>
      <c r="AS14" s="621"/>
      <c r="AT14" s="621"/>
      <c r="AU14" s="621"/>
      <c r="AV14" s="621"/>
      <c r="AW14" s="621"/>
      <c r="AX14" s="621"/>
      <c r="AY14" s="621"/>
      <c r="AZ14" s="621"/>
      <c r="BA14" s="621"/>
      <c r="BB14" s="621"/>
      <c r="BC14" s="621"/>
      <c r="BD14" s="621"/>
      <c r="BE14" s="621"/>
      <c r="BF14" s="622"/>
      <c r="BG14" s="623">
        <v>62867</v>
      </c>
      <c r="BH14" s="624"/>
      <c r="BI14" s="624"/>
      <c r="BJ14" s="624"/>
      <c r="BK14" s="624"/>
      <c r="BL14" s="624"/>
      <c r="BM14" s="624"/>
      <c r="BN14" s="625"/>
      <c r="BO14" s="626">
        <v>3.2</v>
      </c>
      <c r="BP14" s="626"/>
      <c r="BQ14" s="626"/>
      <c r="BR14" s="626"/>
      <c r="BS14" s="627" t="s">
        <v>122</v>
      </c>
      <c r="BT14" s="627"/>
      <c r="BU14" s="627"/>
      <c r="BV14" s="627"/>
      <c r="BW14" s="627"/>
      <c r="BX14" s="627"/>
      <c r="BY14" s="627"/>
      <c r="BZ14" s="627"/>
      <c r="CA14" s="627"/>
      <c r="CB14" s="631"/>
      <c r="CD14" s="620" t="s">
        <v>247</v>
      </c>
      <c r="CE14" s="621"/>
      <c r="CF14" s="621"/>
      <c r="CG14" s="621"/>
      <c r="CH14" s="621"/>
      <c r="CI14" s="621"/>
      <c r="CJ14" s="621"/>
      <c r="CK14" s="621"/>
      <c r="CL14" s="621"/>
      <c r="CM14" s="621"/>
      <c r="CN14" s="621"/>
      <c r="CO14" s="621"/>
      <c r="CP14" s="621"/>
      <c r="CQ14" s="622"/>
      <c r="CR14" s="623">
        <v>536746</v>
      </c>
      <c r="CS14" s="624"/>
      <c r="CT14" s="624"/>
      <c r="CU14" s="624"/>
      <c r="CV14" s="624"/>
      <c r="CW14" s="624"/>
      <c r="CX14" s="624"/>
      <c r="CY14" s="625"/>
      <c r="CZ14" s="626">
        <v>2.8</v>
      </c>
      <c r="DA14" s="626"/>
      <c r="DB14" s="626"/>
      <c r="DC14" s="626"/>
      <c r="DD14" s="632">
        <v>68857</v>
      </c>
      <c r="DE14" s="624"/>
      <c r="DF14" s="624"/>
      <c r="DG14" s="624"/>
      <c r="DH14" s="624"/>
      <c r="DI14" s="624"/>
      <c r="DJ14" s="624"/>
      <c r="DK14" s="624"/>
      <c r="DL14" s="624"/>
      <c r="DM14" s="624"/>
      <c r="DN14" s="624"/>
      <c r="DO14" s="624"/>
      <c r="DP14" s="625"/>
      <c r="DQ14" s="632">
        <v>466465</v>
      </c>
      <c r="DR14" s="624"/>
      <c r="DS14" s="624"/>
      <c r="DT14" s="624"/>
      <c r="DU14" s="624"/>
      <c r="DV14" s="624"/>
      <c r="DW14" s="624"/>
      <c r="DX14" s="624"/>
      <c r="DY14" s="624"/>
      <c r="DZ14" s="624"/>
      <c r="EA14" s="624"/>
      <c r="EB14" s="624"/>
      <c r="EC14" s="633"/>
    </row>
    <row r="15" spans="2:143" ht="11.25" customHeight="1" x14ac:dyDescent="0.15">
      <c r="B15" s="620" t="s">
        <v>248</v>
      </c>
      <c r="C15" s="621"/>
      <c r="D15" s="621"/>
      <c r="E15" s="621"/>
      <c r="F15" s="621"/>
      <c r="G15" s="621"/>
      <c r="H15" s="621"/>
      <c r="I15" s="621"/>
      <c r="J15" s="621"/>
      <c r="K15" s="621"/>
      <c r="L15" s="621"/>
      <c r="M15" s="621"/>
      <c r="N15" s="621"/>
      <c r="O15" s="621"/>
      <c r="P15" s="621"/>
      <c r="Q15" s="622"/>
      <c r="R15" s="623">
        <v>17880</v>
      </c>
      <c r="S15" s="624"/>
      <c r="T15" s="624"/>
      <c r="U15" s="624"/>
      <c r="V15" s="624"/>
      <c r="W15" s="624"/>
      <c r="X15" s="624"/>
      <c r="Y15" s="625"/>
      <c r="Z15" s="626">
        <v>0.1</v>
      </c>
      <c r="AA15" s="626"/>
      <c r="AB15" s="626"/>
      <c r="AC15" s="626"/>
      <c r="AD15" s="627">
        <v>17880</v>
      </c>
      <c r="AE15" s="627"/>
      <c r="AF15" s="627"/>
      <c r="AG15" s="627"/>
      <c r="AH15" s="627"/>
      <c r="AI15" s="627"/>
      <c r="AJ15" s="627"/>
      <c r="AK15" s="627"/>
      <c r="AL15" s="628">
        <v>0.2</v>
      </c>
      <c r="AM15" s="629"/>
      <c r="AN15" s="629"/>
      <c r="AO15" s="630"/>
      <c r="AP15" s="620" t="s">
        <v>249</v>
      </c>
      <c r="AQ15" s="621"/>
      <c r="AR15" s="621"/>
      <c r="AS15" s="621"/>
      <c r="AT15" s="621"/>
      <c r="AU15" s="621"/>
      <c r="AV15" s="621"/>
      <c r="AW15" s="621"/>
      <c r="AX15" s="621"/>
      <c r="AY15" s="621"/>
      <c r="AZ15" s="621"/>
      <c r="BA15" s="621"/>
      <c r="BB15" s="621"/>
      <c r="BC15" s="621"/>
      <c r="BD15" s="621"/>
      <c r="BE15" s="621"/>
      <c r="BF15" s="622"/>
      <c r="BG15" s="623">
        <v>174226</v>
      </c>
      <c r="BH15" s="624"/>
      <c r="BI15" s="624"/>
      <c r="BJ15" s="624"/>
      <c r="BK15" s="624"/>
      <c r="BL15" s="624"/>
      <c r="BM15" s="624"/>
      <c r="BN15" s="625"/>
      <c r="BO15" s="626">
        <v>9</v>
      </c>
      <c r="BP15" s="626"/>
      <c r="BQ15" s="626"/>
      <c r="BR15" s="626"/>
      <c r="BS15" s="627" t="s">
        <v>122</v>
      </c>
      <c r="BT15" s="627"/>
      <c r="BU15" s="627"/>
      <c r="BV15" s="627"/>
      <c r="BW15" s="627"/>
      <c r="BX15" s="627"/>
      <c r="BY15" s="627"/>
      <c r="BZ15" s="627"/>
      <c r="CA15" s="627"/>
      <c r="CB15" s="631"/>
      <c r="CD15" s="620" t="s">
        <v>250</v>
      </c>
      <c r="CE15" s="621"/>
      <c r="CF15" s="621"/>
      <c r="CG15" s="621"/>
      <c r="CH15" s="621"/>
      <c r="CI15" s="621"/>
      <c r="CJ15" s="621"/>
      <c r="CK15" s="621"/>
      <c r="CL15" s="621"/>
      <c r="CM15" s="621"/>
      <c r="CN15" s="621"/>
      <c r="CO15" s="621"/>
      <c r="CP15" s="621"/>
      <c r="CQ15" s="622"/>
      <c r="CR15" s="623">
        <v>1513827</v>
      </c>
      <c r="CS15" s="624"/>
      <c r="CT15" s="624"/>
      <c r="CU15" s="624"/>
      <c r="CV15" s="624"/>
      <c r="CW15" s="624"/>
      <c r="CX15" s="624"/>
      <c r="CY15" s="625"/>
      <c r="CZ15" s="626">
        <v>7.9</v>
      </c>
      <c r="DA15" s="626"/>
      <c r="DB15" s="626"/>
      <c r="DC15" s="626"/>
      <c r="DD15" s="632">
        <v>359059</v>
      </c>
      <c r="DE15" s="624"/>
      <c r="DF15" s="624"/>
      <c r="DG15" s="624"/>
      <c r="DH15" s="624"/>
      <c r="DI15" s="624"/>
      <c r="DJ15" s="624"/>
      <c r="DK15" s="624"/>
      <c r="DL15" s="624"/>
      <c r="DM15" s="624"/>
      <c r="DN15" s="624"/>
      <c r="DO15" s="624"/>
      <c r="DP15" s="625"/>
      <c r="DQ15" s="632">
        <v>1017965</v>
      </c>
      <c r="DR15" s="624"/>
      <c r="DS15" s="624"/>
      <c r="DT15" s="624"/>
      <c r="DU15" s="624"/>
      <c r="DV15" s="624"/>
      <c r="DW15" s="624"/>
      <c r="DX15" s="624"/>
      <c r="DY15" s="624"/>
      <c r="DZ15" s="624"/>
      <c r="EA15" s="624"/>
      <c r="EB15" s="624"/>
      <c r="EC15" s="633"/>
    </row>
    <row r="16" spans="2:143" ht="11.25" customHeight="1" x14ac:dyDescent="0.15">
      <c r="B16" s="620" t="s">
        <v>251</v>
      </c>
      <c r="C16" s="621"/>
      <c r="D16" s="621"/>
      <c r="E16" s="621"/>
      <c r="F16" s="621"/>
      <c r="G16" s="621"/>
      <c r="H16" s="621"/>
      <c r="I16" s="621"/>
      <c r="J16" s="621"/>
      <c r="K16" s="621"/>
      <c r="L16" s="621"/>
      <c r="M16" s="621"/>
      <c r="N16" s="621"/>
      <c r="O16" s="621"/>
      <c r="P16" s="621"/>
      <c r="Q16" s="622"/>
      <c r="R16" s="623">
        <v>42023</v>
      </c>
      <c r="S16" s="624"/>
      <c r="T16" s="624"/>
      <c r="U16" s="624"/>
      <c r="V16" s="624"/>
      <c r="W16" s="624"/>
      <c r="X16" s="624"/>
      <c r="Y16" s="625"/>
      <c r="Z16" s="626">
        <v>0.2</v>
      </c>
      <c r="AA16" s="626"/>
      <c r="AB16" s="626"/>
      <c r="AC16" s="626"/>
      <c r="AD16" s="627">
        <v>42023</v>
      </c>
      <c r="AE16" s="627"/>
      <c r="AF16" s="627"/>
      <c r="AG16" s="627"/>
      <c r="AH16" s="627"/>
      <c r="AI16" s="627"/>
      <c r="AJ16" s="627"/>
      <c r="AK16" s="627"/>
      <c r="AL16" s="628">
        <v>0.5</v>
      </c>
      <c r="AM16" s="629"/>
      <c r="AN16" s="629"/>
      <c r="AO16" s="630"/>
      <c r="AP16" s="620" t="s">
        <v>252</v>
      </c>
      <c r="AQ16" s="621"/>
      <c r="AR16" s="621"/>
      <c r="AS16" s="621"/>
      <c r="AT16" s="621"/>
      <c r="AU16" s="621"/>
      <c r="AV16" s="621"/>
      <c r="AW16" s="621"/>
      <c r="AX16" s="621"/>
      <c r="AY16" s="621"/>
      <c r="AZ16" s="621"/>
      <c r="BA16" s="621"/>
      <c r="BB16" s="621"/>
      <c r="BC16" s="621"/>
      <c r="BD16" s="621"/>
      <c r="BE16" s="621"/>
      <c r="BF16" s="622"/>
      <c r="BG16" s="623">
        <v>4535</v>
      </c>
      <c r="BH16" s="624"/>
      <c r="BI16" s="624"/>
      <c r="BJ16" s="624"/>
      <c r="BK16" s="624"/>
      <c r="BL16" s="624"/>
      <c r="BM16" s="624"/>
      <c r="BN16" s="625"/>
      <c r="BO16" s="626">
        <v>0.2</v>
      </c>
      <c r="BP16" s="626"/>
      <c r="BQ16" s="626"/>
      <c r="BR16" s="626"/>
      <c r="BS16" s="627">
        <v>413</v>
      </c>
      <c r="BT16" s="627"/>
      <c r="BU16" s="627"/>
      <c r="BV16" s="627"/>
      <c r="BW16" s="627"/>
      <c r="BX16" s="627"/>
      <c r="BY16" s="627"/>
      <c r="BZ16" s="627"/>
      <c r="CA16" s="627"/>
      <c r="CB16" s="631"/>
      <c r="CD16" s="620" t="s">
        <v>253</v>
      </c>
      <c r="CE16" s="621"/>
      <c r="CF16" s="621"/>
      <c r="CG16" s="621"/>
      <c r="CH16" s="621"/>
      <c r="CI16" s="621"/>
      <c r="CJ16" s="621"/>
      <c r="CK16" s="621"/>
      <c r="CL16" s="621"/>
      <c r="CM16" s="621"/>
      <c r="CN16" s="621"/>
      <c r="CO16" s="621"/>
      <c r="CP16" s="621"/>
      <c r="CQ16" s="622"/>
      <c r="CR16" s="623" t="s">
        <v>122</v>
      </c>
      <c r="CS16" s="624"/>
      <c r="CT16" s="624"/>
      <c r="CU16" s="624"/>
      <c r="CV16" s="624"/>
      <c r="CW16" s="624"/>
      <c r="CX16" s="624"/>
      <c r="CY16" s="625"/>
      <c r="CZ16" s="626" t="s">
        <v>122</v>
      </c>
      <c r="DA16" s="626"/>
      <c r="DB16" s="626"/>
      <c r="DC16" s="626"/>
      <c r="DD16" s="632" t="s">
        <v>122</v>
      </c>
      <c r="DE16" s="624"/>
      <c r="DF16" s="624"/>
      <c r="DG16" s="624"/>
      <c r="DH16" s="624"/>
      <c r="DI16" s="624"/>
      <c r="DJ16" s="624"/>
      <c r="DK16" s="624"/>
      <c r="DL16" s="624"/>
      <c r="DM16" s="624"/>
      <c r="DN16" s="624"/>
      <c r="DO16" s="624"/>
      <c r="DP16" s="625"/>
      <c r="DQ16" s="632" t="s">
        <v>122</v>
      </c>
      <c r="DR16" s="624"/>
      <c r="DS16" s="624"/>
      <c r="DT16" s="624"/>
      <c r="DU16" s="624"/>
      <c r="DV16" s="624"/>
      <c r="DW16" s="624"/>
      <c r="DX16" s="624"/>
      <c r="DY16" s="624"/>
      <c r="DZ16" s="624"/>
      <c r="EA16" s="624"/>
      <c r="EB16" s="624"/>
      <c r="EC16" s="633"/>
    </row>
    <row r="17" spans="2:133" ht="11.25" customHeight="1" x14ac:dyDescent="0.15">
      <c r="B17" s="620" t="s">
        <v>254</v>
      </c>
      <c r="C17" s="621"/>
      <c r="D17" s="621"/>
      <c r="E17" s="621"/>
      <c r="F17" s="621"/>
      <c r="G17" s="621"/>
      <c r="H17" s="621"/>
      <c r="I17" s="621"/>
      <c r="J17" s="621"/>
      <c r="K17" s="621"/>
      <c r="L17" s="621"/>
      <c r="M17" s="621"/>
      <c r="N17" s="621"/>
      <c r="O17" s="621"/>
      <c r="P17" s="621"/>
      <c r="Q17" s="622"/>
      <c r="R17" s="623">
        <v>75647</v>
      </c>
      <c r="S17" s="624"/>
      <c r="T17" s="624"/>
      <c r="U17" s="624"/>
      <c r="V17" s="624"/>
      <c r="W17" s="624"/>
      <c r="X17" s="624"/>
      <c r="Y17" s="625"/>
      <c r="Z17" s="626">
        <v>0.4</v>
      </c>
      <c r="AA17" s="626"/>
      <c r="AB17" s="626"/>
      <c r="AC17" s="626"/>
      <c r="AD17" s="627">
        <v>75647</v>
      </c>
      <c r="AE17" s="627"/>
      <c r="AF17" s="627"/>
      <c r="AG17" s="627"/>
      <c r="AH17" s="627"/>
      <c r="AI17" s="627"/>
      <c r="AJ17" s="627"/>
      <c r="AK17" s="627"/>
      <c r="AL17" s="628">
        <v>0.8</v>
      </c>
      <c r="AM17" s="629"/>
      <c r="AN17" s="629"/>
      <c r="AO17" s="630"/>
      <c r="AP17" s="620" t="s">
        <v>255</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256</v>
      </c>
      <c r="CE17" s="621"/>
      <c r="CF17" s="621"/>
      <c r="CG17" s="621"/>
      <c r="CH17" s="621"/>
      <c r="CI17" s="621"/>
      <c r="CJ17" s="621"/>
      <c r="CK17" s="621"/>
      <c r="CL17" s="621"/>
      <c r="CM17" s="621"/>
      <c r="CN17" s="621"/>
      <c r="CO17" s="621"/>
      <c r="CP17" s="621"/>
      <c r="CQ17" s="622"/>
      <c r="CR17" s="623">
        <v>1662430</v>
      </c>
      <c r="CS17" s="624"/>
      <c r="CT17" s="624"/>
      <c r="CU17" s="624"/>
      <c r="CV17" s="624"/>
      <c r="CW17" s="624"/>
      <c r="CX17" s="624"/>
      <c r="CY17" s="625"/>
      <c r="CZ17" s="626">
        <v>8.6999999999999993</v>
      </c>
      <c r="DA17" s="626"/>
      <c r="DB17" s="626"/>
      <c r="DC17" s="626"/>
      <c r="DD17" s="632" t="s">
        <v>122</v>
      </c>
      <c r="DE17" s="624"/>
      <c r="DF17" s="624"/>
      <c r="DG17" s="624"/>
      <c r="DH17" s="624"/>
      <c r="DI17" s="624"/>
      <c r="DJ17" s="624"/>
      <c r="DK17" s="624"/>
      <c r="DL17" s="624"/>
      <c r="DM17" s="624"/>
      <c r="DN17" s="624"/>
      <c r="DO17" s="624"/>
      <c r="DP17" s="625"/>
      <c r="DQ17" s="632">
        <v>1563772</v>
      </c>
      <c r="DR17" s="624"/>
      <c r="DS17" s="624"/>
      <c r="DT17" s="624"/>
      <c r="DU17" s="624"/>
      <c r="DV17" s="624"/>
      <c r="DW17" s="624"/>
      <c r="DX17" s="624"/>
      <c r="DY17" s="624"/>
      <c r="DZ17" s="624"/>
      <c r="EA17" s="624"/>
      <c r="EB17" s="624"/>
      <c r="EC17" s="633"/>
    </row>
    <row r="18" spans="2:133" ht="11.25" customHeight="1" x14ac:dyDescent="0.15">
      <c r="B18" s="620" t="s">
        <v>257</v>
      </c>
      <c r="C18" s="621"/>
      <c r="D18" s="621"/>
      <c r="E18" s="621"/>
      <c r="F18" s="621"/>
      <c r="G18" s="621"/>
      <c r="H18" s="621"/>
      <c r="I18" s="621"/>
      <c r="J18" s="621"/>
      <c r="K18" s="621"/>
      <c r="L18" s="621"/>
      <c r="M18" s="621"/>
      <c r="N18" s="621"/>
      <c r="O18" s="621"/>
      <c r="P18" s="621"/>
      <c r="Q18" s="622"/>
      <c r="R18" s="623">
        <v>5918</v>
      </c>
      <c r="S18" s="624"/>
      <c r="T18" s="624"/>
      <c r="U18" s="624"/>
      <c r="V18" s="624"/>
      <c r="W18" s="624"/>
      <c r="X18" s="624"/>
      <c r="Y18" s="625"/>
      <c r="Z18" s="626">
        <v>0</v>
      </c>
      <c r="AA18" s="626"/>
      <c r="AB18" s="626"/>
      <c r="AC18" s="626"/>
      <c r="AD18" s="627">
        <v>5918</v>
      </c>
      <c r="AE18" s="627"/>
      <c r="AF18" s="627"/>
      <c r="AG18" s="627"/>
      <c r="AH18" s="627"/>
      <c r="AI18" s="627"/>
      <c r="AJ18" s="627"/>
      <c r="AK18" s="627"/>
      <c r="AL18" s="628">
        <v>0.1</v>
      </c>
      <c r="AM18" s="629"/>
      <c r="AN18" s="629"/>
      <c r="AO18" s="630"/>
      <c r="AP18" s="620" t="s">
        <v>258</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259</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260</v>
      </c>
      <c r="C19" s="621"/>
      <c r="D19" s="621"/>
      <c r="E19" s="621"/>
      <c r="F19" s="621"/>
      <c r="G19" s="621"/>
      <c r="H19" s="621"/>
      <c r="I19" s="621"/>
      <c r="J19" s="621"/>
      <c r="K19" s="621"/>
      <c r="L19" s="621"/>
      <c r="M19" s="621"/>
      <c r="N19" s="621"/>
      <c r="O19" s="621"/>
      <c r="P19" s="621"/>
      <c r="Q19" s="622"/>
      <c r="R19" s="623">
        <v>69117</v>
      </c>
      <c r="S19" s="624"/>
      <c r="T19" s="624"/>
      <c r="U19" s="624"/>
      <c r="V19" s="624"/>
      <c r="W19" s="624"/>
      <c r="X19" s="624"/>
      <c r="Y19" s="625"/>
      <c r="Z19" s="626">
        <v>0.4</v>
      </c>
      <c r="AA19" s="626"/>
      <c r="AB19" s="626"/>
      <c r="AC19" s="626"/>
      <c r="AD19" s="627">
        <v>69117</v>
      </c>
      <c r="AE19" s="627"/>
      <c r="AF19" s="627"/>
      <c r="AG19" s="627"/>
      <c r="AH19" s="627"/>
      <c r="AI19" s="627"/>
      <c r="AJ19" s="627"/>
      <c r="AK19" s="627"/>
      <c r="AL19" s="628">
        <v>0.8</v>
      </c>
      <c r="AM19" s="629"/>
      <c r="AN19" s="629"/>
      <c r="AO19" s="630"/>
      <c r="AP19" s="620" t="s">
        <v>261</v>
      </c>
      <c r="AQ19" s="621"/>
      <c r="AR19" s="621"/>
      <c r="AS19" s="621"/>
      <c r="AT19" s="621"/>
      <c r="AU19" s="621"/>
      <c r="AV19" s="621"/>
      <c r="AW19" s="621"/>
      <c r="AX19" s="621"/>
      <c r="AY19" s="621"/>
      <c r="AZ19" s="621"/>
      <c r="BA19" s="621"/>
      <c r="BB19" s="621"/>
      <c r="BC19" s="621"/>
      <c r="BD19" s="621"/>
      <c r="BE19" s="621"/>
      <c r="BF19" s="622"/>
      <c r="BG19" s="623">
        <v>88394</v>
      </c>
      <c r="BH19" s="624"/>
      <c r="BI19" s="624"/>
      <c r="BJ19" s="624"/>
      <c r="BK19" s="624"/>
      <c r="BL19" s="624"/>
      <c r="BM19" s="624"/>
      <c r="BN19" s="625"/>
      <c r="BO19" s="626">
        <v>4.5</v>
      </c>
      <c r="BP19" s="626"/>
      <c r="BQ19" s="626"/>
      <c r="BR19" s="626"/>
      <c r="BS19" s="627" t="s">
        <v>122</v>
      </c>
      <c r="BT19" s="627"/>
      <c r="BU19" s="627"/>
      <c r="BV19" s="627"/>
      <c r="BW19" s="627"/>
      <c r="BX19" s="627"/>
      <c r="BY19" s="627"/>
      <c r="BZ19" s="627"/>
      <c r="CA19" s="627"/>
      <c r="CB19" s="631"/>
      <c r="CD19" s="620" t="s">
        <v>262</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263</v>
      </c>
      <c r="C20" s="637"/>
      <c r="D20" s="637"/>
      <c r="E20" s="637"/>
      <c r="F20" s="637"/>
      <c r="G20" s="637"/>
      <c r="H20" s="637"/>
      <c r="I20" s="637"/>
      <c r="J20" s="637"/>
      <c r="K20" s="637"/>
      <c r="L20" s="637"/>
      <c r="M20" s="637"/>
      <c r="N20" s="637"/>
      <c r="O20" s="637"/>
      <c r="P20" s="637"/>
      <c r="Q20" s="638"/>
      <c r="R20" s="623">
        <v>612</v>
      </c>
      <c r="S20" s="624"/>
      <c r="T20" s="624"/>
      <c r="U20" s="624"/>
      <c r="V20" s="624"/>
      <c r="W20" s="624"/>
      <c r="X20" s="624"/>
      <c r="Y20" s="625"/>
      <c r="Z20" s="626">
        <v>0</v>
      </c>
      <c r="AA20" s="626"/>
      <c r="AB20" s="626"/>
      <c r="AC20" s="626"/>
      <c r="AD20" s="627">
        <v>612</v>
      </c>
      <c r="AE20" s="627"/>
      <c r="AF20" s="627"/>
      <c r="AG20" s="627"/>
      <c r="AH20" s="627"/>
      <c r="AI20" s="627"/>
      <c r="AJ20" s="627"/>
      <c r="AK20" s="627"/>
      <c r="AL20" s="628">
        <v>0</v>
      </c>
      <c r="AM20" s="629"/>
      <c r="AN20" s="629"/>
      <c r="AO20" s="630"/>
      <c r="AP20" s="620" t="s">
        <v>264</v>
      </c>
      <c r="AQ20" s="621"/>
      <c r="AR20" s="621"/>
      <c r="AS20" s="621"/>
      <c r="AT20" s="621"/>
      <c r="AU20" s="621"/>
      <c r="AV20" s="621"/>
      <c r="AW20" s="621"/>
      <c r="AX20" s="621"/>
      <c r="AY20" s="621"/>
      <c r="AZ20" s="621"/>
      <c r="BA20" s="621"/>
      <c r="BB20" s="621"/>
      <c r="BC20" s="621"/>
      <c r="BD20" s="621"/>
      <c r="BE20" s="621"/>
      <c r="BF20" s="622"/>
      <c r="BG20" s="623">
        <v>88394</v>
      </c>
      <c r="BH20" s="624"/>
      <c r="BI20" s="624"/>
      <c r="BJ20" s="624"/>
      <c r="BK20" s="624"/>
      <c r="BL20" s="624"/>
      <c r="BM20" s="624"/>
      <c r="BN20" s="625"/>
      <c r="BO20" s="626">
        <v>4.5</v>
      </c>
      <c r="BP20" s="626"/>
      <c r="BQ20" s="626"/>
      <c r="BR20" s="626"/>
      <c r="BS20" s="627" t="s">
        <v>122</v>
      </c>
      <c r="BT20" s="627"/>
      <c r="BU20" s="627"/>
      <c r="BV20" s="627"/>
      <c r="BW20" s="627"/>
      <c r="BX20" s="627"/>
      <c r="BY20" s="627"/>
      <c r="BZ20" s="627"/>
      <c r="CA20" s="627"/>
      <c r="CB20" s="631"/>
      <c r="CD20" s="620" t="s">
        <v>265</v>
      </c>
      <c r="CE20" s="621"/>
      <c r="CF20" s="621"/>
      <c r="CG20" s="621"/>
      <c r="CH20" s="621"/>
      <c r="CI20" s="621"/>
      <c r="CJ20" s="621"/>
      <c r="CK20" s="621"/>
      <c r="CL20" s="621"/>
      <c r="CM20" s="621"/>
      <c r="CN20" s="621"/>
      <c r="CO20" s="621"/>
      <c r="CP20" s="621"/>
      <c r="CQ20" s="622"/>
      <c r="CR20" s="623">
        <v>19086104</v>
      </c>
      <c r="CS20" s="624"/>
      <c r="CT20" s="624"/>
      <c r="CU20" s="624"/>
      <c r="CV20" s="624"/>
      <c r="CW20" s="624"/>
      <c r="CX20" s="624"/>
      <c r="CY20" s="625"/>
      <c r="CZ20" s="626">
        <v>100</v>
      </c>
      <c r="DA20" s="626"/>
      <c r="DB20" s="626"/>
      <c r="DC20" s="626"/>
      <c r="DD20" s="632">
        <v>2095240</v>
      </c>
      <c r="DE20" s="624"/>
      <c r="DF20" s="624"/>
      <c r="DG20" s="624"/>
      <c r="DH20" s="624"/>
      <c r="DI20" s="624"/>
      <c r="DJ20" s="624"/>
      <c r="DK20" s="624"/>
      <c r="DL20" s="624"/>
      <c r="DM20" s="624"/>
      <c r="DN20" s="624"/>
      <c r="DO20" s="624"/>
      <c r="DP20" s="625"/>
      <c r="DQ20" s="632">
        <v>12522760</v>
      </c>
      <c r="DR20" s="624"/>
      <c r="DS20" s="624"/>
      <c r="DT20" s="624"/>
      <c r="DU20" s="624"/>
      <c r="DV20" s="624"/>
      <c r="DW20" s="624"/>
      <c r="DX20" s="624"/>
      <c r="DY20" s="624"/>
      <c r="DZ20" s="624"/>
      <c r="EA20" s="624"/>
      <c r="EB20" s="624"/>
      <c r="EC20" s="633"/>
    </row>
    <row r="21" spans="2:133" ht="11.25" customHeight="1" x14ac:dyDescent="0.15">
      <c r="B21" s="620" t="s">
        <v>266</v>
      </c>
      <c r="C21" s="621"/>
      <c r="D21" s="621"/>
      <c r="E21" s="621"/>
      <c r="F21" s="621"/>
      <c r="G21" s="621"/>
      <c r="H21" s="621"/>
      <c r="I21" s="621"/>
      <c r="J21" s="621"/>
      <c r="K21" s="621"/>
      <c r="L21" s="621"/>
      <c r="M21" s="621"/>
      <c r="N21" s="621"/>
      <c r="O21" s="621"/>
      <c r="P21" s="621"/>
      <c r="Q21" s="622"/>
      <c r="R21" s="623">
        <v>7777386</v>
      </c>
      <c r="S21" s="624"/>
      <c r="T21" s="624"/>
      <c r="U21" s="624"/>
      <c r="V21" s="624"/>
      <c r="W21" s="624"/>
      <c r="X21" s="624"/>
      <c r="Y21" s="625"/>
      <c r="Z21" s="626">
        <v>39.9</v>
      </c>
      <c r="AA21" s="626"/>
      <c r="AB21" s="626"/>
      <c r="AC21" s="626"/>
      <c r="AD21" s="627">
        <v>6166921</v>
      </c>
      <c r="AE21" s="627"/>
      <c r="AF21" s="627"/>
      <c r="AG21" s="627"/>
      <c r="AH21" s="627"/>
      <c r="AI21" s="627"/>
      <c r="AJ21" s="627"/>
      <c r="AK21" s="627"/>
      <c r="AL21" s="628">
        <v>68.900000000000006</v>
      </c>
      <c r="AM21" s="629"/>
      <c r="AN21" s="629"/>
      <c r="AO21" s="630"/>
      <c r="AP21" s="620" t="s">
        <v>267</v>
      </c>
      <c r="AQ21" s="639"/>
      <c r="AR21" s="639"/>
      <c r="AS21" s="639"/>
      <c r="AT21" s="639"/>
      <c r="AU21" s="639"/>
      <c r="AV21" s="639"/>
      <c r="AW21" s="639"/>
      <c r="AX21" s="639"/>
      <c r="AY21" s="639"/>
      <c r="AZ21" s="639"/>
      <c r="BA21" s="639"/>
      <c r="BB21" s="639"/>
      <c r="BC21" s="639"/>
      <c r="BD21" s="639"/>
      <c r="BE21" s="639"/>
      <c r="BF21" s="640"/>
      <c r="BG21" s="623">
        <v>15764</v>
      </c>
      <c r="BH21" s="624"/>
      <c r="BI21" s="624"/>
      <c r="BJ21" s="624"/>
      <c r="BK21" s="624"/>
      <c r="BL21" s="624"/>
      <c r="BM21" s="624"/>
      <c r="BN21" s="625"/>
      <c r="BO21" s="626">
        <v>0.8</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268</v>
      </c>
      <c r="C22" s="621"/>
      <c r="D22" s="621"/>
      <c r="E22" s="621"/>
      <c r="F22" s="621"/>
      <c r="G22" s="621"/>
      <c r="H22" s="621"/>
      <c r="I22" s="621"/>
      <c r="J22" s="621"/>
      <c r="K22" s="621"/>
      <c r="L22" s="621"/>
      <c r="M22" s="621"/>
      <c r="N22" s="621"/>
      <c r="O22" s="621"/>
      <c r="P22" s="621"/>
      <c r="Q22" s="622"/>
      <c r="R22" s="623">
        <v>6166921</v>
      </c>
      <c r="S22" s="624"/>
      <c r="T22" s="624"/>
      <c r="U22" s="624"/>
      <c r="V22" s="624"/>
      <c r="W22" s="624"/>
      <c r="X22" s="624"/>
      <c r="Y22" s="625"/>
      <c r="Z22" s="626">
        <v>31.6</v>
      </c>
      <c r="AA22" s="626"/>
      <c r="AB22" s="626"/>
      <c r="AC22" s="626"/>
      <c r="AD22" s="627">
        <v>6166921</v>
      </c>
      <c r="AE22" s="627"/>
      <c r="AF22" s="627"/>
      <c r="AG22" s="627"/>
      <c r="AH22" s="627"/>
      <c r="AI22" s="627"/>
      <c r="AJ22" s="627"/>
      <c r="AK22" s="627"/>
      <c r="AL22" s="628">
        <v>68.900000000000006</v>
      </c>
      <c r="AM22" s="629"/>
      <c r="AN22" s="629"/>
      <c r="AO22" s="630"/>
      <c r="AP22" s="620" t="s">
        <v>269</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270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271</v>
      </c>
      <c r="C23" s="621"/>
      <c r="D23" s="621"/>
      <c r="E23" s="621"/>
      <c r="F23" s="621"/>
      <c r="G23" s="621"/>
      <c r="H23" s="621"/>
      <c r="I23" s="621"/>
      <c r="J23" s="621"/>
      <c r="K23" s="621"/>
      <c r="L23" s="621"/>
      <c r="M23" s="621"/>
      <c r="N23" s="621"/>
      <c r="O23" s="621"/>
      <c r="P23" s="621"/>
      <c r="Q23" s="622"/>
      <c r="R23" s="623">
        <v>1610465</v>
      </c>
      <c r="S23" s="624"/>
      <c r="T23" s="624"/>
      <c r="U23" s="624"/>
      <c r="V23" s="624"/>
      <c r="W23" s="624"/>
      <c r="X23" s="624"/>
      <c r="Y23" s="625"/>
      <c r="Z23" s="626">
        <v>8.3000000000000007</v>
      </c>
      <c r="AA23" s="626"/>
      <c r="AB23" s="626"/>
      <c r="AC23" s="626"/>
      <c r="AD23" s="627" t="s">
        <v>122</v>
      </c>
      <c r="AE23" s="627"/>
      <c r="AF23" s="627"/>
      <c r="AG23" s="627"/>
      <c r="AH23" s="627"/>
      <c r="AI23" s="627"/>
      <c r="AJ23" s="627"/>
      <c r="AK23" s="627"/>
      <c r="AL23" s="628" t="s">
        <v>122</v>
      </c>
      <c r="AM23" s="629"/>
      <c r="AN23" s="629"/>
      <c r="AO23" s="630"/>
      <c r="AP23" s="620" t="s">
        <v>272</v>
      </c>
      <c r="AQ23" s="639"/>
      <c r="AR23" s="639"/>
      <c r="AS23" s="639"/>
      <c r="AT23" s="639"/>
      <c r="AU23" s="639"/>
      <c r="AV23" s="639"/>
      <c r="AW23" s="639"/>
      <c r="AX23" s="639"/>
      <c r="AY23" s="639"/>
      <c r="AZ23" s="639"/>
      <c r="BA23" s="639"/>
      <c r="BB23" s="639"/>
      <c r="BC23" s="639"/>
      <c r="BD23" s="639"/>
      <c r="BE23" s="639"/>
      <c r="BF23" s="640"/>
      <c r="BG23" s="623">
        <v>72630</v>
      </c>
      <c r="BH23" s="624"/>
      <c r="BI23" s="624"/>
      <c r="BJ23" s="624"/>
      <c r="BK23" s="624"/>
      <c r="BL23" s="624"/>
      <c r="BM23" s="624"/>
      <c r="BN23" s="625"/>
      <c r="BO23" s="626">
        <v>3.7</v>
      </c>
      <c r="BP23" s="626"/>
      <c r="BQ23" s="626"/>
      <c r="BR23" s="626"/>
      <c r="BS23" s="627" t="s">
        <v>122</v>
      </c>
      <c r="BT23" s="627"/>
      <c r="BU23" s="627"/>
      <c r="BV23" s="627"/>
      <c r="BW23" s="627"/>
      <c r="BX23" s="627"/>
      <c r="BY23" s="627"/>
      <c r="BZ23" s="627"/>
      <c r="CA23" s="627"/>
      <c r="CB23" s="631"/>
      <c r="CD23" s="605" t="s">
        <v>212</v>
      </c>
      <c r="CE23" s="606"/>
      <c r="CF23" s="606"/>
      <c r="CG23" s="606"/>
      <c r="CH23" s="606"/>
      <c r="CI23" s="606"/>
      <c r="CJ23" s="606"/>
      <c r="CK23" s="606"/>
      <c r="CL23" s="606"/>
      <c r="CM23" s="606"/>
      <c r="CN23" s="606"/>
      <c r="CO23" s="606"/>
      <c r="CP23" s="606"/>
      <c r="CQ23" s="607"/>
      <c r="CR23" s="605" t="s">
        <v>273</v>
      </c>
      <c r="CS23" s="606"/>
      <c r="CT23" s="606"/>
      <c r="CU23" s="606"/>
      <c r="CV23" s="606"/>
      <c r="CW23" s="606"/>
      <c r="CX23" s="606"/>
      <c r="CY23" s="607"/>
      <c r="CZ23" s="605" t="s">
        <v>274</v>
      </c>
      <c r="DA23" s="606"/>
      <c r="DB23" s="606"/>
      <c r="DC23" s="607"/>
      <c r="DD23" s="605" t="s">
        <v>275</v>
      </c>
      <c r="DE23" s="606"/>
      <c r="DF23" s="606"/>
      <c r="DG23" s="606"/>
      <c r="DH23" s="606"/>
      <c r="DI23" s="606"/>
      <c r="DJ23" s="606"/>
      <c r="DK23" s="607"/>
      <c r="DL23" s="650" t="s">
        <v>276</v>
      </c>
      <c r="DM23" s="651"/>
      <c r="DN23" s="651"/>
      <c r="DO23" s="651"/>
      <c r="DP23" s="651"/>
      <c r="DQ23" s="651"/>
      <c r="DR23" s="651"/>
      <c r="DS23" s="651"/>
      <c r="DT23" s="651"/>
      <c r="DU23" s="651"/>
      <c r="DV23" s="652"/>
      <c r="DW23" s="605" t="s">
        <v>277</v>
      </c>
      <c r="DX23" s="606"/>
      <c r="DY23" s="606"/>
      <c r="DZ23" s="606"/>
      <c r="EA23" s="606"/>
      <c r="EB23" s="606"/>
      <c r="EC23" s="607"/>
    </row>
    <row r="24" spans="2:133" ht="11.25" customHeight="1" x14ac:dyDescent="0.15">
      <c r="B24" s="620" t="s">
        <v>278</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279</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280</v>
      </c>
      <c r="CE24" s="610"/>
      <c r="CF24" s="610"/>
      <c r="CG24" s="610"/>
      <c r="CH24" s="610"/>
      <c r="CI24" s="610"/>
      <c r="CJ24" s="610"/>
      <c r="CK24" s="610"/>
      <c r="CL24" s="610"/>
      <c r="CM24" s="610"/>
      <c r="CN24" s="610"/>
      <c r="CO24" s="610"/>
      <c r="CP24" s="610"/>
      <c r="CQ24" s="611"/>
      <c r="CR24" s="612">
        <v>7335432</v>
      </c>
      <c r="CS24" s="613"/>
      <c r="CT24" s="613"/>
      <c r="CU24" s="613"/>
      <c r="CV24" s="613"/>
      <c r="CW24" s="613"/>
      <c r="CX24" s="613"/>
      <c r="CY24" s="614"/>
      <c r="CZ24" s="617">
        <v>38.4</v>
      </c>
      <c r="DA24" s="618"/>
      <c r="DB24" s="618"/>
      <c r="DC24" s="634"/>
      <c r="DD24" s="655">
        <v>5276284</v>
      </c>
      <c r="DE24" s="613"/>
      <c r="DF24" s="613"/>
      <c r="DG24" s="613"/>
      <c r="DH24" s="613"/>
      <c r="DI24" s="613"/>
      <c r="DJ24" s="613"/>
      <c r="DK24" s="614"/>
      <c r="DL24" s="655">
        <v>4346006</v>
      </c>
      <c r="DM24" s="613"/>
      <c r="DN24" s="613"/>
      <c r="DO24" s="613"/>
      <c r="DP24" s="613"/>
      <c r="DQ24" s="613"/>
      <c r="DR24" s="613"/>
      <c r="DS24" s="613"/>
      <c r="DT24" s="613"/>
      <c r="DU24" s="613"/>
      <c r="DV24" s="614"/>
      <c r="DW24" s="617">
        <v>48.5</v>
      </c>
      <c r="DX24" s="618"/>
      <c r="DY24" s="618"/>
      <c r="DZ24" s="618"/>
      <c r="EA24" s="618"/>
      <c r="EB24" s="618"/>
      <c r="EC24" s="619"/>
    </row>
    <row r="25" spans="2:133" ht="11.25" customHeight="1" x14ac:dyDescent="0.15">
      <c r="B25" s="620" t="s">
        <v>281</v>
      </c>
      <c r="C25" s="621"/>
      <c r="D25" s="621"/>
      <c r="E25" s="621"/>
      <c r="F25" s="621"/>
      <c r="G25" s="621"/>
      <c r="H25" s="621"/>
      <c r="I25" s="621"/>
      <c r="J25" s="621"/>
      <c r="K25" s="621"/>
      <c r="L25" s="621"/>
      <c r="M25" s="621"/>
      <c r="N25" s="621"/>
      <c r="O25" s="621"/>
      <c r="P25" s="621"/>
      <c r="Q25" s="622"/>
      <c r="R25" s="623">
        <v>10610524</v>
      </c>
      <c r="S25" s="624"/>
      <c r="T25" s="624"/>
      <c r="U25" s="624"/>
      <c r="V25" s="624"/>
      <c r="W25" s="624"/>
      <c r="X25" s="624"/>
      <c r="Y25" s="625"/>
      <c r="Z25" s="626">
        <v>54.4</v>
      </c>
      <c r="AA25" s="626"/>
      <c r="AB25" s="626"/>
      <c r="AC25" s="626"/>
      <c r="AD25" s="627">
        <v>8927429</v>
      </c>
      <c r="AE25" s="627"/>
      <c r="AF25" s="627"/>
      <c r="AG25" s="627"/>
      <c r="AH25" s="627"/>
      <c r="AI25" s="627"/>
      <c r="AJ25" s="627"/>
      <c r="AK25" s="627"/>
      <c r="AL25" s="628">
        <v>99.8</v>
      </c>
      <c r="AM25" s="629"/>
      <c r="AN25" s="629"/>
      <c r="AO25" s="630"/>
      <c r="AP25" s="620" t="s">
        <v>282</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283</v>
      </c>
      <c r="CE25" s="621"/>
      <c r="CF25" s="621"/>
      <c r="CG25" s="621"/>
      <c r="CH25" s="621"/>
      <c r="CI25" s="621"/>
      <c r="CJ25" s="621"/>
      <c r="CK25" s="621"/>
      <c r="CL25" s="621"/>
      <c r="CM25" s="621"/>
      <c r="CN25" s="621"/>
      <c r="CO25" s="621"/>
      <c r="CP25" s="621"/>
      <c r="CQ25" s="622"/>
      <c r="CR25" s="623">
        <v>2823343</v>
      </c>
      <c r="CS25" s="656"/>
      <c r="CT25" s="656"/>
      <c r="CU25" s="656"/>
      <c r="CV25" s="656"/>
      <c r="CW25" s="656"/>
      <c r="CX25" s="656"/>
      <c r="CY25" s="657"/>
      <c r="CZ25" s="628">
        <v>14.8</v>
      </c>
      <c r="DA25" s="653"/>
      <c r="DB25" s="653"/>
      <c r="DC25" s="658"/>
      <c r="DD25" s="632">
        <v>2642225</v>
      </c>
      <c r="DE25" s="656"/>
      <c r="DF25" s="656"/>
      <c r="DG25" s="656"/>
      <c r="DH25" s="656"/>
      <c r="DI25" s="656"/>
      <c r="DJ25" s="656"/>
      <c r="DK25" s="657"/>
      <c r="DL25" s="632">
        <v>2051228</v>
      </c>
      <c r="DM25" s="656"/>
      <c r="DN25" s="656"/>
      <c r="DO25" s="656"/>
      <c r="DP25" s="656"/>
      <c r="DQ25" s="656"/>
      <c r="DR25" s="656"/>
      <c r="DS25" s="656"/>
      <c r="DT25" s="656"/>
      <c r="DU25" s="656"/>
      <c r="DV25" s="657"/>
      <c r="DW25" s="628">
        <v>22.9</v>
      </c>
      <c r="DX25" s="653"/>
      <c r="DY25" s="653"/>
      <c r="DZ25" s="653"/>
      <c r="EA25" s="653"/>
      <c r="EB25" s="653"/>
      <c r="EC25" s="654"/>
    </row>
    <row r="26" spans="2:133" ht="11.25" customHeight="1" x14ac:dyDescent="0.15">
      <c r="B26" s="620" t="s">
        <v>284</v>
      </c>
      <c r="C26" s="621"/>
      <c r="D26" s="621"/>
      <c r="E26" s="621"/>
      <c r="F26" s="621"/>
      <c r="G26" s="621"/>
      <c r="H26" s="621"/>
      <c r="I26" s="621"/>
      <c r="J26" s="621"/>
      <c r="K26" s="621"/>
      <c r="L26" s="621"/>
      <c r="M26" s="621"/>
      <c r="N26" s="621"/>
      <c r="O26" s="621"/>
      <c r="P26" s="621"/>
      <c r="Q26" s="622"/>
      <c r="R26" s="623">
        <v>2076</v>
      </c>
      <c r="S26" s="624"/>
      <c r="T26" s="624"/>
      <c r="U26" s="624"/>
      <c r="V26" s="624"/>
      <c r="W26" s="624"/>
      <c r="X26" s="624"/>
      <c r="Y26" s="625"/>
      <c r="Z26" s="626">
        <v>0</v>
      </c>
      <c r="AA26" s="626"/>
      <c r="AB26" s="626"/>
      <c r="AC26" s="626"/>
      <c r="AD26" s="627">
        <v>2076</v>
      </c>
      <c r="AE26" s="627"/>
      <c r="AF26" s="627"/>
      <c r="AG26" s="627"/>
      <c r="AH26" s="627"/>
      <c r="AI26" s="627"/>
      <c r="AJ26" s="627"/>
      <c r="AK26" s="627"/>
      <c r="AL26" s="628">
        <v>0</v>
      </c>
      <c r="AM26" s="629"/>
      <c r="AN26" s="629"/>
      <c r="AO26" s="630"/>
      <c r="AP26" s="620" t="s">
        <v>285</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286</v>
      </c>
      <c r="CE26" s="621"/>
      <c r="CF26" s="621"/>
      <c r="CG26" s="621"/>
      <c r="CH26" s="621"/>
      <c r="CI26" s="621"/>
      <c r="CJ26" s="621"/>
      <c r="CK26" s="621"/>
      <c r="CL26" s="621"/>
      <c r="CM26" s="621"/>
      <c r="CN26" s="621"/>
      <c r="CO26" s="621"/>
      <c r="CP26" s="621"/>
      <c r="CQ26" s="622"/>
      <c r="CR26" s="623">
        <v>1940224</v>
      </c>
      <c r="CS26" s="624"/>
      <c r="CT26" s="624"/>
      <c r="CU26" s="624"/>
      <c r="CV26" s="624"/>
      <c r="CW26" s="624"/>
      <c r="CX26" s="624"/>
      <c r="CY26" s="625"/>
      <c r="CZ26" s="628">
        <v>10.199999999999999</v>
      </c>
      <c r="DA26" s="653"/>
      <c r="DB26" s="653"/>
      <c r="DC26" s="658"/>
      <c r="DD26" s="632">
        <v>1814636</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15">
      <c r="B27" s="620" t="s">
        <v>287</v>
      </c>
      <c r="C27" s="621"/>
      <c r="D27" s="621"/>
      <c r="E27" s="621"/>
      <c r="F27" s="621"/>
      <c r="G27" s="621"/>
      <c r="H27" s="621"/>
      <c r="I27" s="621"/>
      <c r="J27" s="621"/>
      <c r="K27" s="621"/>
      <c r="L27" s="621"/>
      <c r="M27" s="621"/>
      <c r="N27" s="621"/>
      <c r="O27" s="621"/>
      <c r="P27" s="621"/>
      <c r="Q27" s="622"/>
      <c r="R27" s="623">
        <v>85842</v>
      </c>
      <c r="S27" s="624"/>
      <c r="T27" s="624"/>
      <c r="U27" s="624"/>
      <c r="V27" s="624"/>
      <c r="W27" s="624"/>
      <c r="X27" s="624"/>
      <c r="Y27" s="625"/>
      <c r="Z27" s="626">
        <v>0.4</v>
      </c>
      <c r="AA27" s="626"/>
      <c r="AB27" s="626"/>
      <c r="AC27" s="626"/>
      <c r="AD27" s="627" t="s">
        <v>122</v>
      </c>
      <c r="AE27" s="627"/>
      <c r="AF27" s="627"/>
      <c r="AG27" s="627"/>
      <c r="AH27" s="627"/>
      <c r="AI27" s="627"/>
      <c r="AJ27" s="627"/>
      <c r="AK27" s="627"/>
      <c r="AL27" s="628" t="s">
        <v>122</v>
      </c>
      <c r="AM27" s="629"/>
      <c r="AN27" s="629"/>
      <c r="AO27" s="630"/>
      <c r="AP27" s="620" t="s">
        <v>288</v>
      </c>
      <c r="AQ27" s="621"/>
      <c r="AR27" s="621"/>
      <c r="AS27" s="621"/>
      <c r="AT27" s="621"/>
      <c r="AU27" s="621"/>
      <c r="AV27" s="621"/>
      <c r="AW27" s="621"/>
      <c r="AX27" s="621"/>
      <c r="AY27" s="621"/>
      <c r="AZ27" s="621"/>
      <c r="BA27" s="621"/>
      <c r="BB27" s="621"/>
      <c r="BC27" s="621"/>
      <c r="BD27" s="621"/>
      <c r="BE27" s="621"/>
      <c r="BF27" s="622"/>
      <c r="BG27" s="623">
        <v>1945817</v>
      </c>
      <c r="BH27" s="624"/>
      <c r="BI27" s="624"/>
      <c r="BJ27" s="624"/>
      <c r="BK27" s="624"/>
      <c r="BL27" s="624"/>
      <c r="BM27" s="624"/>
      <c r="BN27" s="625"/>
      <c r="BO27" s="626">
        <v>100</v>
      </c>
      <c r="BP27" s="626"/>
      <c r="BQ27" s="626"/>
      <c r="BR27" s="626"/>
      <c r="BS27" s="627">
        <v>56928</v>
      </c>
      <c r="BT27" s="627"/>
      <c r="BU27" s="627"/>
      <c r="BV27" s="627"/>
      <c r="BW27" s="627"/>
      <c r="BX27" s="627"/>
      <c r="BY27" s="627"/>
      <c r="BZ27" s="627"/>
      <c r="CA27" s="627"/>
      <c r="CB27" s="631"/>
      <c r="CD27" s="620" t="s">
        <v>289</v>
      </c>
      <c r="CE27" s="621"/>
      <c r="CF27" s="621"/>
      <c r="CG27" s="621"/>
      <c r="CH27" s="621"/>
      <c r="CI27" s="621"/>
      <c r="CJ27" s="621"/>
      <c r="CK27" s="621"/>
      <c r="CL27" s="621"/>
      <c r="CM27" s="621"/>
      <c r="CN27" s="621"/>
      <c r="CO27" s="621"/>
      <c r="CP27" s="621"/>
      <c r="CQ27" s="622"/>
      <c r="CR27" s="623">
        <v>2849659</v>
      </c>
      <c r="CS27" s="656"/>
      <c r="CT27" s="656"/>
      <c r="CU27" s="656"/>
      <c r="CV27" s="656"/>
      <c r="CW27" s="656"/>
      <c r="CX27" s="656"/>
      <c r="CY27" s="657"/>
      <c r="CZ27" s="628">
        <v>14.9</v>
      </c>
      <c r="DA27" s="653"/>
      <c r="DB27" s="653"/>
      <c r="DC27" s="658"/>
      <c r="DD27" s="632">
        <v>1070287</v>
      </c>
      <c r="DE27" s="656"/>
      <c r="DF27" s="656"/>
      <c r="DG27" s="656"/>
      <c r="DH27" s="656"/>
      <c r="DI27" s="656"/>
      <c r="DJ27" s="656"/>
      <c r="DK27" s="657"/>
      <c r="DL27" s="632">
        <v>731006</v>
      </c>
      <c r="DM27" s="656"/>
      <c r="DN27" s="656"/>
      <c r="DO27" s="656"/>
      <c r="DP27" s="656"/>
      <c r="DQ27" s="656"/>
      <c r="DR27" s="656"/>
      <c r="DS27" s="656"/>
      <c r="DT27" s="656"/>
      <c r="DU27" s="656"/>
      <c r="DV27" s="657"/>
      <c r="DW27" s="628">
        <v>8.1999999999999993</v>
      </c>
      <c r="DX27" s="653"/>
      <c r="DY27" s="653"/>
      <c r="DZ27" s="653"/>
      <c r="EA27" s="653"/>
      <c r="EB27" s="653"/>
      <c r="EC27" s="654"/>
    </row>
    <row r="28" spans="2:133" ht="11.25" customHeight="1" x14ac:dyDescent="0.15">
      <c r="B28" s="620" t="s">
        <v>290</v>
      </c>
      <c r="C28" s="621"/>
      <c r="D28" s="621"/>
      <c r="E28" s="621"/>
      <c r="F28" s="621"/>
      <c r="G28" s="621"/>
      <c r="H28" s="621"/>
      <c r="I28" s="621"/>
      <c r="J28" s="621"/>
      <c r="K28" s="621"/>
      <c r="L28" s="621"/>
      <c r="M28" s="621"/>
      <c r="N28" s="621"/>
      <c r="O28" s="621"/>
      <c r="P28" s="621"/>
      <c r="Q28" s="622"/>
      <c r="R28" s="623">
        <v>218148</v>
      </c>
      <c r="S28" s="624"/>
      <c r="T28" s="624"/>
      <c r="U28" s="624"/>
      <c r="V28" s="624"/>
      <c r="W28" s="624"/>
      <c r="X28" s="624"/>
      <c r="Y28" s="625"/>
      <c r="Z28" s="626">
        <v>1.1000000000000001</v>
      </c>
      <c r="AA28" s="626"/>
      <c r="AB28" s="626"/>
      <c r="AC28" s="626"/>
      <c r="AD28" s="627">
        <v>13616</v>
      </c>
      <c r="AE28" s="627"/>
      <c r="AF28" s="627"/>
      <c r="AG28" s="627"/>
      <c r="AH28" s="627"/>
      <c r="AI28" s="627"/>
      <c r="AJ28" s="627"/>
      <c r="AK28" s="627"/>
      <c r="AL28" s="628">
        <v>0.2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291</v>
      </c>
      <c r="CE28" s="621"/>
      <c r="CF28" s="621"/>
      <c r="CG28" s="621"/>
      <c r="CH28" s="621"/>
      <c r="CI28" s="621"/>
      <c r="CJ28" s="621"/>
      <c r="CK28" s="621"/>
      <c r="CL28" s="621"/>
      <c r="CM28" s="621"/>
      <c r="CN28" s="621"/>
      <c r="CO28" s="621"/>
      <c r="CP28" s="621"/>
      <c r="CQ28" s="622"/>
      <c r="CR28" s="623">
        <v>1662430</v>
      </c>
      <c r="CS28" s="624"/>
      <c r="CT28" s="624"/>
      <c r="CU28" s="624"/>
      <c r="CV28" s="624"/>
      <c r="CW28" s="624"/>
      <c r="CX28" s="624"/>
      <c r="CY28" s="625"/>
      <c r="CZ28" s="628">
        <v>8.6999999999999993</v>
      </c>
      <c r="DA28" s="653"/>
      <c r="DB28" s="653"/>
      <c r="DC28" s="658"/>
      <c r="DD28" s="632">
        <v>1563772</v>
      </c>
      <c r="DE28" s="624"/>
      <c r="DF28" s="624"/>
      <c r="DG28" s="624"/>
      <c r="DH28" s="624"/>
      <c r="DI28" s="624"/>
      <c r="DJ28" s="624"/>
      <c r="DK28" s="625"/>
      <c r="DL28" s="632">
        <v>1563772</v>
      </c>
      <c r="DM28" s="624"/>
      <c r="DN28" s="624"/>
      <c r="DO28" s="624"/>
      <c r="DP28" s="624"/>
      <c r="DQ28" s="624"/>
      <c r="DR28" s="624"/>
      <c r="DS28" s="624"/>
      <c r="DT28" s="624"/>
      <c r="DU28" s="624"/>
      <c r="DV28" s="625"/>
      <c r="DW28" s="628">
        <v>17.399999999999999</v>
      </c>
      <c r="DX28" s="653"/>
      <c r="DY28" s="653"/>
      <c r="DZ28" s="653"/>
      <c r="EA28" s="653"/>
      <c r="EB28" s="653"/>
      <c r="EC28" s="654"/>
    </row>
    <row r="29" spans="2:133" ht="11.25" customHeight="1" x14ac:dyDescent="0.15">
      <c r="B29" s="620" t="s">
        <v>292</v>
      </c>
      <c r="C29" s="621"/>
      <c r="D29" s="621"/>
      <c r="E29" s="621"/>
      <c r="F29" s="621"/>
      <c r="G29" s="621"/>
      <c r="H29" s="621"/>
      <c r="I29" s="621"/>
      <c r="J29" s="621"/>
      <c r="K29" s="621"/>
      <c r="L29" s="621"/>
      <c r="M29" s="621"/>
      <c r="N29" s="621"/>
      <c r="O29" s="621"/>
      <c r="P29" s="621"/>
      <c r="Q29" s="622"/>
      <c r="R29" s="623">
        <v>90588</v>
      </c>
      <c r="S29" s="624"/>
      <c r="T29" s="624"/>
      <c r="U29" s="624"/>
      <c r="V29" s="624"/>
      <c r="W29" s="624"/>
      <c r="X29" s="624"/>
      <c r="Y29" s="625"/>
      <c r="Z29" s="626">
        <v>0.5</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293</v>
      </c>
      <c r="CE29" s="662"/>
      <c r="CF29" s="620" t="s">
        <v>66</v>
      </c>
      <c r="CG29" s="621"/>
      <c r="CH29" s="621"/>
      <c r="CI29" s="621"/>
      <c r="CJ29" s="621"/>
      <c r="CK29" s="621"/>
      <c r="CL29" s="621"/>
      <c r="CM29" s="621"/>
      <c r="CN29" s="621"/>
      <c r="CO29" s="621"/>
      <c r="CP29" s="621"/>
      <c r="CQ29" s="622"/>
      <c r="CR29" s="623">
        <v>1659358</v>
      </c>
      <c r="CS29" s="656"/>
      <c r="CT29" s="656"/>
      <c r="CU29" s="656"/>
      <c r="CV29" s="656"/>
      <c r="CW29" s="656"/>
      <c r="CX29" s="656"/>
      <c r="CY29" s="657"/>
      <c r="CZ29" s="628">
        <v>8.6999999999999993</v>
      </c>
      <c r="DA29" s="653"/>
      <c r="DB29" s="653"/>
      <c r="DC29" s="658"/>
      <c r="DD29" s="632">
        <v>1560700</v>
      </c>
      <c r="DE29" s="656"/>
      <c r="DF29" s="656"/>
      <c r="DG29" s="656"/>
      <c r="DH29" s="656"/>
      <c r="DI29" s="656"/>
      <c r="DJ29" s="656"/>
      <c r="DK29" s="657"/>
      <c r="DL29" s="632">
        <v>1560700</v>
      </c>
      <c r="DM29" s="656"/>
      <c r="DN29" s="656"/>
      <c r="DO29" s="656"/>
      <c r="DP29" s="656"/>
      <c r="DQ29" s="656"/>
      <c r="DR29" s="656"/>
      <c r="DS29" s="656"/>
      <c r="DT29" s="656"/>
      <c r="DU29" s="656"/>
      <c r="DV29" s="657"/>
      <c r="DW29" s="628">
        <v>17.399999999999999</v>
      </c>
      <c r="DX29" s="653"/>
      <c r="DY29" s="653"/>
      <c r="DZ29" s="653"/>
      <c r="EA29" s="653"/>
      <c r="EB29" s="653"/>
      <c r="EC29" s="654"/>
    </row>
    <row r="30" spans="2:133" ht="11.25" customHeight="1" x14ac:dyDescent="0.15">
      <c r="B30" s="620" t="s">
        <v>294</v>
      </c>
      <c r="C30" s="621"/>
      <c r="D30" s="621"/>
      <c r="E30" s="621"/>
      <c r="F30" s="621"/>
      <c r="G30" s="621"/>
      <c r="H30" s="621"/>
      <c r="I30" s="621"/>
      <c r="J30" s="621"/>
      <c r="K30" s="621"/>
      <c r="L30" s="621"/>
      <c r="M30" s="621"/>
      <c r="N30" s="621"/>
      <c r="O30" s="621"/>
      <c r="P30" s="621"/>
      <c r="Q30" s="622"/>
      <c r="R30" s="623">
        <v>2229909</v>
      </c>
      <c r="S30" s="624"/>
      <c r="T30" s="624"/>
      <c r="U30" s="624"/>
      <c r="V30" s="624"/>
      <c r="W30" s="624"/>
      <c r="X30" s="624"/>
      <c r="Y30" s="625"/>
      <c r="Z30" s="626">
        <v>11.4</v>
      </c>
      <c r="AA30" s="626"/>
      <c r="AB30" s="626"/>
      <c r="AC30" s="626"/>
      <c r="AD30" s="627" t="s">
        <v>122</v>
      </c>
      <c r="AE30" s="627"/>
      <c r="AF30" s="627"/>
      <c r="AG30" s="627"/>
      <c r="AH30" s="627"/>
      <c r="AI30" s="627"/>
      <c r="AJ30" s="627"/>
      <c r="AK30" s="627"/>
      <c r="AL30" s="628" t="s">
        <v>122</v>
      </c>
      <c r="AM30" s="629"/>
      <c r="AN30" s="629"/>
      <c r="AO30" s="630"/>
      <c r="AP30" s="605" t="s">
        <v>212</v>
      </c>
      <c r="AQ30" s="606"/>
      <c r="AR30" s="606"/>
      <c r="AS30" s="606"/>
      <c r="AT30" s="606"/>
      <c r="AU30" s="606"/>
      <c r="AV30" s="606"/>
      <c r="AW30" s="606"/>
      <c r="AX30" s="606"/>
      <c r="AY30" s="606"/>
      <c r="AZ30" s="606"/>
      <c r="BA30" s="606"/>
      <c r="BB30" s="606"/>
      <c r="BC30" s="606"/>
      <c r="BD30" s="606"/>
      <c r="BE30" s="606"/>
      <c r="BF30" s="607"/>
      <c r="BG30" s="605" t="s">
        <v>295</v>
      </c>
      <c r="BH30" s="659"/>
      <c r="BI30" s="659"/>
      <c r="BJ30" s="659"/>
      <c r="BK30" s="659"/>
      <c r="BL30" s="659"/>
      <c r="BM30" s="659"/>
      <c r="BN30" s="659"/>
      <c r="BO30" s="659"/>
      <c r="BP30" s="659"/>
      <c r="BQ30" s="660"/>
      <c r="BR30" s="605" t="s">
        <v>296</v>
      </c>
      <c r="BS30" s="659"/>
      <c r="BT30" s="659"/>
      <c r="BU30" s="659"/>
      <c r="BV30" s="659"/>
      <c r="BW30" s="659"/>
      <c r="BX30" s="659"/>
      <c r="BY30" s="659"/>
      <c r="BZ30" s="659"/>
      <c r="CA30" s="659"/>
      <c r="CB30" s="660"/>
      <c r="CD30" s="663"/>
      <c r="CE30" s="664"/>
      <c r="CF30" s="620" t="s">
        <v>297</v>
      </c>
      <c r="CG30" s="621"/>
      <c r="CH30" s="621"/>
      <c r="CI30" s="621"/>
      <c r="CJ30" s="621"/>
      <c r="CK30" s="621"/>
      <c r="CL30" s="621"/>
      <c r="CM30" s="621"/>
      <c r="CN30" s="621"/>
      <c r="CO30" s="621"/>
      <c r="CP30" s="621"/>
      <c r="CQ30" s="622"/>
      <c r="CR30" s="623">
        <v>1612690</v>
      </c>
      <c r="CS30" s="624"/>
      <c r="CT30" s="624"/>
      <c r="CU30" s="624"/>
      <c r="CV30" s="624"/>
      <c r="CW30" s="624"/>
      <c r="CX30" s="624"/>
      <c r="CY30" s="625"/>
      <c r="CZ30" s="628">
        <v>8.4</v>
      </c>
      <c r="DA30" s="653"/>
      <c r="DB30" s="653"/>
      <c r="DC30" s="658"/>
      <c r="DD30" s="632">
        <v>1514032</v>
      </c>
      <c r="DE30" s="624"/>
      <c r="DF30" s="624"/>
      <c r="DG30" s="624"/>
      <c r="DH30" s="624"/>
      <c r="DI30" s="624"/>
      <c r="DJ30" s="624"/>
      <c r="DK30" s="625"/>
      <c r="DL30" s="632">
        <v>1514032</v>
      </c>
      <c r="DM30" s="624"/>
      <c r="DN30" s="624"/>
      <c r="DO30" s="624"/>
      <c r="DP30" s="624"/>
      <c r="DQ30" s="624"/>
      <c r="DR30" s="624"/>
      <c r="DS30" s="624"/>
      <c r="DT30" s="624"/>
      <c r="DU30" s="624"/>
      <c r="DV30" s="625"/>
      <c r="DW30" s="628">
        <v>16.899999999999999</v>
      </c>
      <c r="DX30" s="653"/>
      <c r="DY30" s="653"/>
      <c r="DZ30" s="653"/>
      <c r="EA30" s="653"/>
      <c r="EB30" s="653"/>
      <c r="EC30" s="654"/>
    </row>
    <row r="31" spans="2:133" ht="11.25" customHeight="1" x14ac:dyDescent="0.15">
      <c r="B31" s="636" t="s">
        <v>298</v>
      </c>
      <c r="C31" s="637"/>
      <c r="D31" s="637"/>
      <c r="E31" s="637"/>
      <c r="F31" s="637"/>
      <c r="G31" s="637"/>
      <c r="H31" s="637"/>
      <c r="I31" s="637"/>
      <c r="J31" s="637"/>
      <c r="K31" s="637"/>
      <c r="L31" s="637"/>
      <c r="M31" s="637"/>
      <c r="N31" s="637"/>
      <c r="O31" s="637"/>
      <c r="P31" s="637"/>
      <c r="Q31" s="638"/>
      <c r="R31" s="623">
        <v>359</v>
      </c>
      <c r="S31" s="624"/>
      <c r="T31" s="624"/>
      <c r="U31" s="624"/>
      <c r="V31" s="624"/>
      <c r="W31" s="624"/>
      <c r="X31" s="624"/>
      <c r="Y31" s="625"/>
      <c r="Z31" s="626">
        <v>0</v>
      </c>
      <c r="AA31" s="626"/>
      <c r="AB31" s="626"/>
      <c r="AC31" s="626"/>
      <c r="AD31" s="627">
        <v>359</v>
      </c>
      <c r="AE31" s="627"/>
      <c r="AF31" s="627"/>
      <c r="AG31" s="627"/>
      <c r="AH31" s="627"/>
      <c r="AI31" s="627"/>
      <c r="AJ31" s="627"/>
      <c r="AK31" s="627"/>
      <c r="AL31" s="628">
        <v>0</v>
      </c>
      <c r="AM31" s="629"/>
      <c r="AN31" s="629"/>
      <c r="AO31" s="630"/>
      <c r="AP31" s="671" t="s">
        <v>299</v>
      </c>
      <c r="AQ31" s="672"/>
      <c r="AR31" s="672"/>
      <c r="AS31" s="672"/>
      <c r="AT31" s="677" t="s">
        <v>300</v>
      </c>
      <c r="AU31" s="206"/>
      <c r="AV31" s="206"/>
      <c r="AW31" s="206"/>
      <c r="AX31" s="609" t="s">
        <v>178</v>
      </c>
      <c r="AY31" s="610"/>
      <c r="AZ31" s="610"/>
      <c r="BA31" s="610"/>
      <c r="BB31" s="610"/>
      <c r="BC31" s="610"/>
      <c r="BD31" s="610"/>
      <c r="BE31" s="610"/>
      <c r="BF31" s="611"/>
      <c r="BG31" s="670">
        <v>98.2</v>
      </c>
      <c r="BH31" s="667"/>
      <c r="BI31" s="667"/>
      <c r="BJ31" s="667"/>
      <c r="BK31" s="667"/>
      <c r="BL31" s="667"/>
      <c r="BM31" s="618">
        <v>92.2</v>
      </c>
      <c r="BN31" s="667"/>
      <c r="BO31" s="667"/>
      <c r="BP31" s="667"/>
      <c r="BQ31" s="668"/>
      <c r="BR31" s="670">
        <v>98.2</v>
      </c>
      <c r="BS31" s="667"/>
      <c r="BT31" s="667"/>
      <c r="BU31" s="667"/>
      <c r="BV31" s="667"/>
      <c r="BW31" s="667"/>
      <c r="BX31" s="618">
        <v>92.8</v>
      </c>
      <c r="BY31" s="667"/>
      <c r="BZ31" s="667"/>
      <c r="CA31" s="667"/>
      <c r="CB31" s="668"/>
      <c r="CD31" s="663"/>
      <c r="CE31" s="664"/>
      <c r="CF31" s="620" t="s">
        <v>301</v>
      </c>
      <c r="CG31" s="621"/>
      <c r="CH31" s="621"/>
      <c r="CI31" s="621"/>
      <c r="CJ31" s="621"/>
      <c r="CK31" s="621"/>
      <c r="CL31" s="621"/>
      <c r="CM31" s="621"/>
      <c r="CN31" s="621"/>
      <c r="CO31" s="621"/>
      <c r="CP31" s="621"/>
      <c r="CQ31" s="622"/>
      <c r="CR31" s="623">
        <v>46668</v>
      </c>
      <c r="CS31" s="656"/>
      <c r="CT31" s="656"/>
      <c r="CU31" s="656"/>
      <c r="CV31" s="656"/>
      <c r="CW31" s="656"/>
      <c r="CX31" s="656"/>
      <c r="CY31" s="657"/>
      <c r="CZ31" s="628">
        <v>0.2</v>
      </c>
      <c r="DA31" s="653"/>
      <c r="DB31" s="653"/>
      <c r="DC31" s="658"/>
      <c r="DD31" s="632">
        <v>46668</v>
      </c>
      <c r="DE31" s="656"/>
      <c r="DF31" s="656"/>
      <c r="DG31" s="656"/>
      <c r="DH31" s="656"/>
      <c r="DI31" s="656"/>
      <c r="DJ31" s="656"/>
      <c r="DK31" s="657"/>
      <c r="DL31" s="632">
        <v>46668</v>
      </c>
      <c r="DM31" s="656"/>
      <c r="DN31" s="656"/>
      <c r="DO31" s="656"/>
      <c r="DP31" s="656"/>
      <c r="DQ31" s="656"/>
      <c r="DR31" s="656"/>
      <c r="DS31" s="656"/>
      <c r="DT31" s="656"/>
      <c r="DU31" s="656"/>
      <c r="DV31" s="657"/>
      <c r="DW31" s="628">
        <v>0.5</v>
      </c>
      <c r="DX31" s="653"/>
      <c r="DY31" s="653"/>
      <c r="DZ31" s="653"/>
      <c r="EA31" s="653"/>
      <c r="EB31" s="653"/>
      <c r="EC31" s="654"/>
    </row>
    <row r="32" spans="2:133" ht="11.25" customHeight="1" x14ac:dyDescent="0.15">
      <c r="B32" s="620" t="s">
        <v>302</v>
      </c>
      <c r="C32" s="621"/>
      <c r="D32" s="621"/>
      <c r="E32" s="621"/>
      <c r="F32" s="621"/>
      <c r="G32" s="621"/>
      <c r="H32" s="621"/>
      <c r="I32" s="621"/>
      <c r="J32" s="621"/>
      <c r="K32" s="621"/>
      <c r="L32" s="621"/>
      <c r="M32" s="621"/>
      <c r="N32" s="621"/>
      <c r="O32" s="621"/>
      <c r="P32" s="621"/>
      <c r="Q32" s="622"/>
      <c r="R32" s="623">
        <v>1294418</v>
      </c>
      <c r="S32" s="624"/>
      <c r="T32" s="624"/>
      <c r="U32" s="624"/>
      <c r="V32" s="624"/>
      <c r="W32" s="624"/>
      <c r="X32" s="624"/>
      <c r="Y32" s="625"/>
      <c r="Z32" s="626">
        <v>6.6</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02" t="s">
        <v>303</v>
      </c>
      <c r="AX32" s="620" t="s">
        <v>304</v>
      </c>
      <c r="AY32" s="621"/>
      <c r="AZ32" s="621"/>
      <c r="BA32" s="621"/>
      <c r="BB32" s="621"/>
      <c r="BC32" s="621"/>
      <c r="BD32" s="621"/>
      <c r="BE32" s="621"/>
      <c r="BF32" s="622"/>
      <c r="BG32" s="680">
        <v>99</v>
      </c>
      <c r="BH32" s="656"/>
      <c r="BI32" s="656"/>
      <c r="BJ32" s="656"/>
      <c r="BK32" s="656"/>
      <c r="BL32" s="656"/>
      <c r="BM32" s="629">
        <v>95.8</v>
      </c>
      <c r="BN32" s="656"/>
      <c r="BO32" s="656"/>
      <c r="BP32" s="656"/>
      <c r="BQ32" s="669"/>
      <c r="BR32" s="680">
        <v>98.8</v>
      </c>
      <c r="BS32" s="656"/>
      <c r="BT32" s="656"/>
      <c r="BU32" s="656"/>
      <c r="BV32" s="656"/>
      <c r="BW32" s="656"/>
      <c r="BX32" s="629">
        <v>95.8</v>
      </c>
      <c r="BY32" s="656"/>
      <c r="BZ32" s="656"/>
      <c r="CA32" s="656"/>
      <c r="CB32" s="669"/>
      <c r="CD32" s="665"/>
      <c r="CE32" s="666"/>
      <c r="CF32" s="620" t="s">
        <v>305</v>
      </c>
      <c r="CG32" s="621"/>
      <c r="CH32" s="621"/>
      <c r="CI32" s="621"/>
      <c r="CJ32" s="621"/>
      <c r="CK32" s="621"/>
      <c r="CL32" s="621"/>
      <c r="CM32" s="621"/>
      <c r="CN32" s="621"/>
      <c r="CO32" s="621"/>
      <c r="CP32" s="621"/>
      <c r="CQ32" s="622"/>
      <c r="CR32" s="623">
        <v>3072</v>
      </c>
      <c r="CS32" s="624"/>
      <c r="CT32" s="624"/>
      <c r="CU32" s="624"/>
      <c r="CV32" s="624"/>
      <c r="CW32" s="624"/>
      <c r="CX32" s="624"/>
      <c r="CY32" s="625"/>
      <c r="CZ32" s="628">
        <v>0</v>
      </c>
      <c r="DA32" s="653"/>
      <c r="DB32" s="653"/>
      <c r="DC32" s="658"/>
      <c r="DD32" s="632">
        <v>3072</v>
      </c>
      <c r="DE32" s="624"/>
      <c r="DF32" s="624"/>
      <c r="DG32" s="624"/>
      <c r="DH32" s="624"/>
      <c r="DI32" s="624"/>
      <c r="DJ32" s="624"/>
      <c r="DK32" s="625"/>
      <c r="DL32" s="632">
        <v>3072</v>
      </c>
      <c r="DM32" s="624"/>
      <c r="DN32" s="624"/>
      <c r="DO32" s="624"/>
      <c r="DP32" s="624"/>
      <c r="DQ32" s="624"/>
      <c r="DR32" s="624"/>
      <c r="DS32" s="624"/>
      <c r="DT32" s="624"/>
      <c r="DU32" s="624"/>
      <c r="DV32" s="625"/>
      <c r="DW32" s="628">
        <v>0</v>
      </c>
      <c r="DX32" s="653"/>
      <c r="DY32" s="653"/>
      <c r="DZ32" s="653"/>
      <c r="EA32" s="653"/>
      <c r="EB32" s="653"/>
      <c r="EC32" s="654"/>
    </row>
    <row r="33" spans="2:133" ht="11.25" customHeight="1" x14ac:dyDescent="0.15">
      <c r="B33" s="620" t="s">
        <v>306</v>
      </c>
      <c r="C33" s="621"/>
      <c r="D33" s="621"/>
      <c r="E33" s="621"/>
      <c r="F33" s="621"/>
      <c r="G33" s="621"/>
      <c r="H33" s="621"/>
      <c r="I33" s="621"/>
      <c r="J33" s="621"/>
      <c r="K33" s="621"/>
      <c r="L33" s="621"/>
      <c r="M33" s="621"/>
      <c r="N33" s="621"/>
      <c r="O33" s="621"/>
      <c r="P33" s="621"/>
      <c r="Q33" s="622"/>
      <c r="R33" s="623">
        <v>63880</v>
      </c>
      <c r="S33" s="624"/>
      <c r="T33" s="624"/>
      <c r="U33" s="624"/>
      <c r="V33" s="624"/>
      <c r="W33" s="624"/>
      <c r="X33" s="624"/>
      <c r="Y33" s="625"/>
      <c r="Z33" s="626">
        <v>0.3</v>
      </c>
      <c r="AA33" s="626"/>
      <c r="AB33" s="626"/>
      <c r="AC33" s="626"/>
      <c r="AD33" s="627">
        <v>1650</v>
      </c>
      <c r="AE33" s="627"/>
      <c r="AF33" s="627"/>
      <c r="AG33" s="627"/>
      <c r="AH33" s="627"/>
      <c r="AI33" s="627"/>
      <c r="AJ33" s="627"/>
      <c r="AK33" s="627"/>
      <c r="AL33" s="628">
        <v>0</v>
      </c>
      <c r="AM33" s="629"/>
      <c r="AN33" s="629"/>
      <c r="AO33" s="630"/>
      <c r="AP33" s="675"/>
      <c r="AQ33" s="676"/>
      <c r="AR33" s="676"/>
      <c r="AS33" s="676"/>
      <c r="AT33" s="679"/>
      <c r="AU33" s="207"/>
      <c r="AV33" s="207"/>
      <c r="AW33" s="207"/>
      <c r="AX33" s="644" t="s">
        <v>307</v>
      </c>
      <c r="AY33" s="645"/>
      <c r="AZ33" s="645"/>
      <c r="BA33" s="645"/>
      <c r="BB33" s="645"/>
      <c r="BC33" s="645"/>
      <c r="BD33" s="645"/>
      <c r="BE33" s="645"/>
      <c r="BF33" s="646"/>
      <c r="BG33" s="681">
        <v>97.1</v>
      </c>
      <c r="BH33" s="682"/>
      <c r="BI33" s="682"/>
      <c r="BJ33" s="682"/>
      <c r="BK33" s="682"/>
      <c r="BL33" s="682"/>
      <c r="BM33" s="683">
        <v>87.5</v>
      </c>
      <c r="BN33" s="682"/>
      <c r="BO33" s="682"/>
      <c r="BP33" s="682"/>
      <c r="BQ33" s="684"/>
      <c r="BR33" s="681">
        <v>97.3</v>
      </c>
      <c r="BS33" s="682"/>
      <c r="BT33" s="682"/>
      <c r="BU33" s="682"/>
      <c r="BV33" s="682"/>
      <c r="BW33" s="682"/>
      <c r="BX33" s="683">
        <v>88.3</v>
      </c>
      <c r="BY33" s="682"/>
      <c r="BZ33" s="682"/>
      <c r="CA33" s="682"/>
      <c r="CB33" s="684"/>
      <c r="CD33" s="620" t="s">
        <v>308</v>
      </c>
      <c r="CE33" s="621"/>
      <c r="CF33" s="621"/>
      <c r="CG33" s="621"/>
      <c r="CH33" s="621"/>
      <c r="CI33" s="621"/>
      <c r="CJ33" s="621"/>
      <c r="CK33" s="621"/>
      <c r="CL33" s="621"/>
      <c r="CM33" s="621"/>
      <c r="CN33" s="621"/>
      <c r="CO33" s="621"/>
      <c r="CP33" s="621"/>
      <c r="CQ33" s="622"/>
      <c r="CR33" s="623">
        <v>9655432</v>
      </c>
      <c r="CS33" s="656"/>
      <c r="CT33" s="656"/>
      <c r="CU33" s="656"/>
      <c r="CV33" s="656"/>
      <c r="CW33" s="656"/>
      <c r="CX33" s="656"/>
      <c r="CY33" s="657"/>
      <c r="CZ33" s="628">
        <v>50.6</v>
      </c>
      <c r="DA33" s="653"/>
      <c r="DB33" s="653"/>
      <c r="DC33" s="658"/>
      <c r="DD33" s="632">
        <v>7109892</v>
      </c>
      <c r="DE33" s="656"/>
      <c r="DF33" s="656"/>
      <c r="DG33" s="656"/>
      <c r="DH33" s="656"/>
      <c r="DI33" s="656"/>
      <c r="DJ33" s="656"/>
      <c r="DK33" s="657"/>
      <c r="DL33" s="632">
        <v>3949460</v>
      </c>
      <c r="DM33" s="656"/>
      <c r="DN33" s="656"/>
      <c r="DO33" s="656"/>
      <c r="DP33" s="656"/>
      <c r="DQ33" s="656"/>
      <c r="DR33" s="656"/>
      <c r="DS33" s="656"/>
      <c r="DT33" s="656"/>
      <c r="DU33" s="656"/>
      <c r="DV33" s="657"/>
      <c r="DW33" s="628">
        <v>44</v>
      </c>
      <c r="DX33" s="653"/>
      <c r="DY33" s="653"/>
      <c r="DZ33" s="653"/>
      <c r="EA33" s="653"/>
      <c r="EB33" s="653"/>
      <c r="EC33" s="654"/>
    </row>
    <row r="34" spans="2:133" ht="11.25" customHeight="1" x14ac:dyDescent="0.15">
      <c r="B34" s="620" t="s">
        <v>309</v>
      </c>
      <c r="C34" s="621"/>
      <c r="D34" s="621"/>
      <c r="E34" s="621"/>
      <c r="F34" s="621"/>
      <c r="G34" s="621"/>
      <c r="H34" s="621"/>
      <c r="I34" s="621"/>
      <c r="J34" s="621"/>
      <c r="K34" s="621"/>
      <c r="L34" s="621"/>
      <c r="M34" s="621"/>
      <c r="N34" s="621"/>
      <c r="O34" s="621"/>
      <c r="P34" s="621"/>
      <c r="Q34" s="622"/>
      <c r="R34" s="623">
        <v>1063672</v>
      </c>
      <c r="S34" s="624"/>
      <c r="T34" s="624"/>
      <c r="U34" s="624"/>
      <c r="V34" s="624"/>
      <c r="W34" s="624"/>
      <c r="X34" s="624"/>
      <c r="Y34" s="625"/>
      <c r="Z34" s="626">
        <v>5.5</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310</v>
      </c>
      <c r="CE34" s="621"/>
      <c r="CF34" s="621"/>
      <c r="CG34" s="621"/>
      <c r="CH34" s="621"/>
      <c r="CI34" s="621"/>
      <c r="CJ34" s="621"/>
      <c r="CK34" s="621"/>
      <c r="CL34" s="621"/>
      <c r="CM34" s="621"/>
      <c r="CN34" s="621"/>
      <c r="CO34" s="621"/>
      <c r="CP34" s="621"/>
      <c r="CQ34" s="622"/>
      <c r="CR34" s="623">
        <v>2559877</v>
      </c>
      <c r="CS34" s="624"/>
      <c r="CT34" s="624"/>
      <c r="CU34" s="624"/>
      <c r="CV34" s="624"/>
      <c r="CW34" s="624"/>
      <c r="CX34" s="624"/>
      <c r="CY34" s="625"/>
      <c r="CZ34" s="628">
        <v>13.4</v>
      </c>
      <c r="DA34" s="653"/>
      <c r="DB34" s="653"/>
      <c r="DC34" s="658"/>
      <c r="DD34" s="632">
        <v>2138147</v>
      </c>
      <c r="DE34" s="624"/>
      <c r="DF34" s="624"/>
      <c r="DG34" s="624"/>
      <c r="DH34" s="624"/>
      <c r="DI34" s="624"/>
      <c r="DJ34" s="624"/>
      <c r="DK34" s="625"/>
      <c r="DL34" s="632">
        <v>1310682</v>
      </c>
      <c r="DM34" s="624"/>
      <c r="DN34" s="624"/>
      <c r="DO34" s="624"/>
      <c r="DP34" s="624"/>
      <c r="DQ34" s="624"/>
      <c r="DR34" s="624"/>
      <c r="DS34" s="624"/>
      <c r="DT34" s="624"/>
      <c r="DU34" s="624"/>
      <c r="DV34" s="625"/>
      <c r="DW34" s="628">
        <v>14.6</v>
      </c>
      <c r="DX34" s="653"/>
      <c r="DY34" s="653"/>
      <c r="DZ34" s="653"/>
      <c r="EA34" s="653"/>
      <c r="EB34" s="653"/>
      <c r="EC34" s="654"/>
    </row>
    <row r="35" spans="2:133" ht="11.25" customHeight="1" x14ac:dyDescent="0.15">
      <c r="B35" s="620" t="s">
        <v>311</v>
      </c>
      <c r="C35" s="621"/>
      <c r="D35" s="621"/>
      <c r="E35" s="621"/>
      <c r="F35" s="621"/>
      <c r="G35" s="621"/>
      <c r="H35" s="621"/>
      <c r="I35" s="621"/>
      <c r="J35" s="621"/>
      <c r="K35" s="621"/>
      <c r="L35" s="621"/>
      <c r="M35" s="621"/>
      <c r="N35" s="621"/>
      <c r="O35" s="621"/>
      <c r="P35" s="621"/>
      <c r="Q35" s="622"/>
      <c r="R35" s="623">
        <v>841434</v>
      </c>
      <c r="S35" s="624"/>
      <c r="T35" s="624"/>
      <c r="U35" s="624"/>
      <c r="V35" s="624"/>
      <c r="W35" s="624"/>
      <c r="X35" s="624"/>
      <c r="Y35" s="625"/>
      <c r="Z35" s="626">
        <v>4.3</v>
      </c>
      <c r="AA35" s="626"/>
      <c r="AB35" s="626"/>
      <c r="AC35" s="626"/>
      <c r="AD35" s="627" t="s">
        <v>122</v>
      </c>
      <c r="AE35" s="627"/>
      <c r="AF35" s="627"/>
      <c r="AG35" s="627"/>
      <c r="AH35" s="627"/>
      <c r="AI35" s="627"/>
      <c r="AJ35" s="627"/>
      <c r="AK35" s="627"/>
      <c r="AL35" s="628" t="s">
        <v>122</v>
      </c>
      <c r="AM35" s="629"/>
      <c r="AN35" s="629"/>
      <c r="AO35" s="630"/>
      <c r="AP35" s="210"/>
      <c r="AQ35" s="605" t="s">
        <v>312</v>
      </c>
      <c r="AR35" s="606"/>
      <c r="AS35" s="606"/>
      <c r="AT35" s="606"/>
      <c r="AU35" s="606"/>
      <c r="AV35" s="606"/>
      <c r="AW35" s="606"/>
      <c r="AX35" s="606"/>
      <c r="AY35" s="606"/>
      <c r="AZ35" s="606"/>
      <c r="BA35" s="606"/>
      <c r="BB35" s="606"/>
      <c r="BC35" s="606"/>
      <c r="BD35" s="606"/>
      <c r="BE35" s="606"/>
      <c r="BF35" s="607"/>
      <c r="BG35" s="605" t="s">
        <v>313</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314</v>
      </c>
      <c r="CE35" s="621"/>
      <c r="CF35" s="621"/>
      <c r="CG35" s="621"/>
      <c r="CH35" s="621"/>
      <c r="CI35" s="621"/>
      <c r="CJ35" s="621"/>
      <c r="CK35" s="621"/>
      <c r="CL35" s="621"/>
      <c r="CM35" s="621"/>
      <c r="CN35" s="621"/>
      <c r="CO35" s="621"/>
      <c r="CP35" s="621"/>
      <c r="CQ35" s="622"/>
      <c r="CR35" s="623">
        <v>1335968</v>
      </c>
      <c r="CS35" s="656"/>
      <c r="CT35" s="656"/>
      <c r="CU35" s="656"/>
      <c r="CV35" s="656"/>
      <c r="CW35" s="656"/>
      <c r="CX35" s="656"/>
      <c r="CY35" s="657"/>
      <c r="CZ35" s="628">
        <v>7</v>
      </c>
      <c r="DA35" s="653"/>
      <c r="DB35" s="653"/>
      <c r="DC35" s="658"/>
      <c r="DD35" s="632">
        <v>928627</v>
      </c>
      <c r="DE35" s="656"/>
      <c r="DF35" s="656"/>
      <c r="DG35" s="656"/>
      <c r="DH35" s="656"/>
      <c r="DI35" s="656"/>
      <c r="DJ35" s="656"/>
      <c r="DK35" s="657"/>
      <c r="DL35" s="632">
        <v>627729</v>
      </c>
      <c r="DM35" s="656"/>
      <c r="DN35" s="656"/>
      <c r="DO35" s="656"/>
      <c r="DP35" s="656"/>
      <c r="DQ35" s="656"/>
      <c r="DR35" s="656"/>
      <c r="DS35" s="656"/>
      <c r="DT35" s="656"/>
      <c r="DU35" s="656"/>
      <c r="DV35" s="657"/>
      <c r="DW35" s="628">
        <v>7</v>
      </c>
      <c r="DX35" s="653"/>
      <c r="DY35" s="653"/>
      <c r="DZ35" s="653"/>
      <c r="EA35" s="653"/>
      <c r="EB35" s="653"/>
      <c r="EC35" s="654"/>
    </row>
    <row r="36" spans="2:133" ht="11.25" customHeight="1" x14ac:dyDescent="0.15">
      <c r="B36" s="620" t="s">
        <v>315</v>
      </c>
      <c r="C36" s="621"/>
      <c r="D36" s="621"/>
      <c r="E36" s="621"/>
      <c r="F36" s="621"/>
      <c r="G36" s="621"/>
      <c r="H36" s="621"/>
      <c r="I36" s="621"/>
      <c r="J36" s="621"/>
      <c r="K36" s="621"/>
      <c r="L36" s="621"/>
      <c r="M36" s="621"/>
      <c r="N36" s="621"/>
      <c r="O36" s="621"/>
      <c r="P36" s="621"/>
      <c r="Q36" s="622"/>
      <c r="R36" s="623">
        <v>545426</v>
      </c>
      <c r="S36" s="624"/>
      <c r="T36" s="624"/>
      <c r="U36" s="624"/>
      <c r="V36" s="624"/>
      <c r="W36" s="624"/>
      <c r="X36" s="624"/>
      <c r="Y36" s="625"/>
      <c r="Z36" s="626">
        <v>2.8</v>
      </c>
      <c r="AA36" s="626"/>
      <c r="AB36" s="626"/>
      <c r="AC36" s="626"/>
      <c r="AD36" s="627" t="s">
        <v>122</v>
      </c>
      <c r="AE36" s="627"/>
      <c r="AF36" s="627"/>
      <c r="AG36" s="627"/>
      <c r="AH36" s="627"/>
      <c r="AI36" s="627"/>
      <c r="AJ36" s="627"/>
      <c r="AK36" s="627"/>
      <c r="AL36" s="628" t="s">
        <v>122</v>
      </c>
      <c r="AM36" s="629"/>
      <c r="AN36" s="629"/>
      <c r="AO36" s="630"/>
      <c r="AP36" s="210"/>
      <c r="AQ36" s="689" t="s">
        <v>316</v>
      </c>
      <c r="AR36" s="690"/>
      <c r="AS36" s="690"/>
      <c r="AT36" s="690"/>
      <c r="AU36" s="690"/>
      <c r="AV36" s="690"/>
      <c r="AW36" s="690"/>
      <c r="AX36" s="690"/>
      <c r="AY36" s="691"/>
      <c r="AZ36" s="612">
        <v>3123355</v>
      </c>
      <c r="BA36" s="613"/>
      <c r="BB36" s="613"/>
      <c r="BC36" s="613"/>
      <c r="BD36" s="613"/>
      <c r="BE36" s="613"/>
      <c r="BF36" s="685"/>
      <c r="BG36" s="609" t="s">
        <v>317</v>
      </c>
      <c r="BH36" s="610"/>
      <c r="BI36" s="610"/>
      <c r="BJ36" s="610"/>
      <c r="BK36" s="610"/>
      <c r="BL36" s="610"/>
      <c r="BM36" s="610"/>
      <c r="BN36" s="610"/>
      <c r="BO36" s="610"/>
      <c r="BP36" s="610"/>
      <c r="BQ36" s="610"/>
      <c r="BR36" s="610"/>
      <c r="BS36" s="610"/>
      <c r="BT36" s="610"/>
      <c r="BU36" s="611"/>
      <c r="BV36" s="612">
        <v>9911</v>
      </c>
      <c r="BW36" s="613"/>
      <c r="BX36" s="613"/>
      <c r="BY36" s="613"/>
      <c r="BZ36" s="613"/>
      <c r="CA36" s="613"/>
      <c r="CB36" s="685"/>
      <c r="CD36" s="620" t="s">
        <v>318</v>
      </c>
      <c r="CE36" s="621"/>
      <c r="CF36" s="621"/>
      <c r="CG36" s="621"/>
      <c r="CH36" s="621"/>
      <c r="CI36" s="621"/>
      <c r="CJ36" s="621"/>
      <c r="CK36" s="621"/>
      <c r="CL36" s="621"/>
      <c r="CM36" s="621"/>
      <c r="CN36" s="621"/>
      <c r="CO36" s="621"/>
      <c r="CP36" s="621"/>
      <c r="CQ36" s="622"/>
      <c r="CR36" s="623">
        <v>3183439</v>
      </c>
      <c r="CS36" s="624"/>
      <c r="CT36" s="624"/>
      <c r="CU36" s="624"/>
      <c r="CV36" s="624"/>
      <c r="CW36" s="624"/>
      <c r="CX36" s="624"/>
      <c r="CY36" s="625"/>
      <c r="CZ36" s="628">
        <v>16.7</v>
      </c>
      <c r="DA36" s="653"/>
      <c r="DB36" s="653"/>
      <c r="DC36" s="658"/>
      <c r="DD36" s="632">
        <v>2227948</v>
      </c>
      <c r="DE36" s="624"/>
      <c r="DF36" s="624"/>
      <c r="DG36" s="624"/>
      <c r="DH36" s="624"/>
      <c r="DI36" s="624"/>
      <c r="DJ36" s="624"/>
      <c r="DK36" s="625"/>
      <c r="DL36" s="632">
        <v>1051955</v>
      </c>
      <c r="DM36" s="624"/>
      <c r="DN36" s="624"/>
      <c r="DO36" s="624"/>
      <c r="DP36" s="624"/>
      <c r="DQ36" s="624"/>
      <c r="DR36" s="624"/>
      <c r="DS36" s="624"/>
      <c r="DT36" s="624"/>
      <c r="DU36" s="624"/>
      <c r="DV36" s="625"/>
      <c r="DW36" s="628">
        <v>11.7</v>
      </c>
      <c r="DX36" s="653"/>
      <c r="DY36" s="653"/>
      <c r="DZ36" s="653"/>
      <c r="EA36" s="653"/>
      <c r="EB36" s="653"/>
      <c r="EC36" s="654"/>
    </row>
    <row r="37" spans="2:133" ht="11.25" customHeight="1" x14ac:dyDescent="0.15">
      <c r="B37" s="620" t="s">
        <v>319</v>
      </c>
      <c r="C37" s="621"/>
      <c r="D37" s="621"/>
      <c r="E37" s="621"/>
      <c r="F37" s="621"/>
      <c r="G37" s="621"/>
      <c r="H37" s="621"/>
      <c r="I37" s="621"/>
      <c r="J37" s="621"/>
      <c r="K37" s="621"/>
      <c r="L37" s="621"/>
      <c r="M37" s="621"/>
      <c r="N37" s="621"/>
      <c r="O37" s="621"/>
      <c r="P37" s="621"/>
      <c r="Q37" s="622"/>
      <c r="R37" s="623">
        <v>514964</v>
      </c>
      <c r="S37" s="624"/>
      <c r="T37" s="624"/>
      <c r="U37" s="624"/>
      <c r="V37" s="624"/>
      <c r="W37" s="624"/>
      <c r="X37" s="624"/>
      <c r="Y37" s="625"/>
      <c r="Z37" s="626">
        <v>2.6</v>
      </c>
      <c r="AA37" s="626"/>
      <c r="AB37" s="626"/>
      <c r="AC37" s="626"/>
      <c r="AD37" s="627">
        <v>4378</v>
      </c>
      <c r="AE37" s="627"/>
      <c r="AF37" s="627"/>
      <c r="AG37" s="627"/>
      <c r="AH37" s="627"/>
      <c r="AI37" s="627"/>
      <c r="AJ37" s="627"/>
      <c r="AK37" s="627"/>
      <c r="AL37" s="628">
        <v>0</v>
      </c>
      <c r="AM37" s="629"/>
      <c r="AN37" s="629"/>
      <c r="AO37" s="630"/>
      <c r="AQ37" s="686" t="s">
        <v>320</v>
      </c>
      <c r="AR37" s="687"/>
      <c r="AS37" s="687"/>
      <c r="AT37" s="687"/>
      <c r="AU37" s="687"/>
      <c r="AV37" s="687"/>
      <c r="AW37" s="687"/>
      <c r="AX37" s="687"/>
      <c r="AY37" s="688"/>
      <c r="AZ37" s="623">
        <v>839251</v>
      </c>
      <c r="BA37" s="624"/>
      <c r="BB37" s="624"/>
      <c r="BC37" s="624"/>
      <c r="BD37" s="656"/>
      <c r="BE37" s="656"/>
      <c r="BF37" s="669"/>
      <c r="BG37" s="620" t="s">
        <v>321</v>
      </c>
      <c r="BH37" s="621"/>
      <c r="BI37" s="621"/>
      <c r="BJ37" s="621"/>
      <c r="BK37" s="621"/>
      <c r="BL37" s="621"/>
      <c r="BM37" s="621"/>
      <c r="BN37" s="621"/>
      <c r="BO37" s="621"/>
      <c r="BP37" s="621"/>
      <c r="BQ37" s="621"/>
      <c r="BR37" s="621"/>
      <c r="BS37" s="621"/>
      <c r="BT37" s="621"/>
      <c r="BU37" s="622"/>
      <c r="BV37" s="623">
        <v>-37940</v>
      </c>
      <c r="BW37" s="624"/>
      <c r="BX37" s="624"/>
      <c r="BY37" s="624"/>
      <c r="BZ37" s="624"/>
      <c r="CA37" s="624"/>
      <c r="CB37" s="633"/>
      <c r="CD37" s="620" t="s">
        <v>322</v>
      </c>
      <c r="CE37" s="621"/>
      <c r="CF37" s="621"/>
      <c r="CG37" s="621"/>
      <c r="CH37" s="621"/>
      <c r="CI37" s="621"/>
      <c r="CJ37" s="621"/>
      <c r="CK37" s="621"/>
      <c r="CL37" s="621"/>
      <c r="CM37" s="621"/>
      <c r="CN37" s="621"/>
      <c r="CO37" s="621"/>
      <c r="CP37" s="621"/>
      <c r="CQ37" s="622"/>
      <c r="CR37" s="623">
        <v>150306</v>
      </c>
      <c r="CS37" s="656"/>
      <c r="CT37" s="656"/>
      <c r="CU37" s="656"/>
      <c r="CV37" s="656"/>
      <c r="CW37" s="656"/>
      <c r="CX37" s="656"/>
      <c r="CY37" s="657"/>
      <c r="CZ37" s="628">
        <v>0.8</v>
      </c>
      <c r="DA37" s="653"/>
      <c r="DB37" s="653"/>
      <c r="DC37" s="658"/>
      <c r="DD37" s="632">
        <v>143008</v>
      </c>
      <c r="DE37" s="656"/>
      <c r="DF37" s="656"/>
      <c r="DG37" s="656"/>
      <c r="DH37" s="656"/>
      <c r="DI37" s="656"/>
      <c r="DJ37" s="656"/>
      <c r="DK37" s="657"/>
      <c r="DL37" s="632">
        <v>38098</v>
      </c>
      <c r="DM37" s="656"/>
      <c r="DN37" s="656"/>
      <c r="DO37" s="656"/>
      <c r="DP37" s="656"/>
      <c r="DQ37" s="656"/>
      <c r="DR37" s="656"/>
      <c r="DS37" s="656"/>
      <c r="DT37" s="656"/>
      <c r="DU37" s="656"/>
      <c r="DV37" s="657"/>
      <c r="DW37" s="628">
        <v>0.4</v>
      </c>
      <c r="DX37" s="653"/>
      <c r="DY37" s="653"/>
      <c r="DZ37" s="653"/>
      <c r="EA37" s="653"/>
      <c r="EB37" s="653"/>
      <c r="EC37" s="654"/>
    </row>
    <row r="38" spans="2:133" ht="11.25" customHeight="1" x14ac:dyDescent="0.15">
      <c r="B38" s="620" t="s">
        <v>323</v>
      </c>
      <c r="C38" s="621"/>
      <c r="D38" s="621"/>
      <c r="E38" s="621"/>
      <c r="F38" s="621"/>
      <c r="G38" s="621"/>
      <c r="H38" s="621"/>
      <c r="I38" s="621"/>
      <c r="J38" s="621"/>
      <c r="K38" s="621"/>
      <c r="L38" s="621"/>
      <c r="M38" s="621"/>
      <c r="N38" s="621"/>
      <c r="O38" s="621"/>
      <c r="P38" s="621"/>
      <c r="Q38" s="622"/>
      <c r="R38" s="623">
        <v>1928900</v>
      </c>
      <c r="S38" s="624"/>
      <c r="T38" s="624"/>
      <c r="U38" s="624"/>
      <c r="V38" s="624"/>
      <c r="W38" s="624"/>
      <c r="X38" s="624"/>
      <c r="Y38" s="625"/>
      <c r="Z38" s="626">
        <v>9.9</v>
      </c>
      <c r="AA38" s="626"/>
      <c r="AB38" s="626"/>
      <c r="AC38" s="626"/>
      <c r="AD38" s="627" t="s">
        <v>122</v>
      </c>
      <c r="AE38" s="627"/>
      <c r="AF38" s="627"/>
      <c r="AG38" s="627"/>
      <c r="AH38" s="627"/>
      <c r="AI38" s="627"/>
      <c r="AJ38" s="627"/>
      <c r="AK38" s="627"/>
      <c r="AL38" s="628" t="s">
        <v>122</v>
      </c>
      <c r="AM38" s="629"/>
      <c r="AN38" s="629"/>
      <c r="AO38" s="630"/>
      <c r="AQ38" s="686" t="s">
        <v>324</v>
      </c>
      <c r="AR38" s="687"/>
      <c r="AS38" s="687"/>
      <c r="AT38" s="687"/>
      <c r="AU38" s="687"/>
      <c r="AV38" s="687"/>
      <c r="AW38" s="687"/>
      <c r="AX38" s="687"/>
      <c r="AY38" s="688"/>
      <c r="AZ38" s="623">
        <v>757449</v>
      </c>
      <c r="BA38" s="624"/>
      <c r="BB38" s="624"/>
      <c r="BC38" s="624"/>
      <c r="BD38" s="656"/>
      <c r="BE38" s="656"/>
      <c r="BF38" s="669"/>
      <c r="BG38" s="620" t="s">
        <v>325</v>
      </c>
      <c r="BH38" s="621"/>
      <c r="BI38" s="621"/>
      <c r="BJ38" s="621"/>
      <c r="BK38" s="621"/>
      <c r="BL38" s="621"/>
      <c r="BM38" s="621"/>
      <c r="BN38" s="621"/>
      <c r="BO38" s="621"/>
      <c r="BP38" s="621"/>
      <c r="BQ38" s="621"/>
      <c r="BR38" s="621"/>
      <c r="BS38" s="621"/>
      <c r="BT38" s="621"/>
      <c r="BU38" s="622"/>
      <c r="BV38" s="623">
        <v>2752</v>
      </c>
      <c r="BW38" s="624"/>
      <c r="BX38" s="624"/>
      <c r="BY38" s="624"/>
      <c r="BZ38" s="624"/>
      <c r="CA38" s="624"/>
      <c r="CB38" s="633"/>
      <c r="CD38" s="620" t="s">
        <v>326</v>
      </c>
      <c r="CE38" s="621"/>
      <c r="CF38" s="621"/>
      <c r="CG38" s="621"/>
      <c r="CH38" s="621"/>
      <c r="CI38" s="621"/>
      <c r="CJ38" s="621"/>
      <c r="CK38" s="621"/>
      <c r="CL38" s="621"/>
      <c r="CM38" s="621"/>
      <c r="CN38" s="621"/>
      <c r="CO38" s="621"/>
      <c r="CP38" s="621"/>
      <c r="CQ38" s="622"/>
      <c r="CR38" s="623">
        <v>1340814</v>
      </c>
      <c r="CS38" s="624"/>
      <c r="CT38" s="624"/>
      <c r="CU38" s="624"/>
      <c r="CV38" s="624"/>
      <c r="CW38" s="624"/>
      <c r="CX38" s="624"/>
      <c r="CY38" s="625"/>
      <c r="CZ38" s="628">
        <v>7</v>
      </c>
      <c r="DA38" s="653"/>
      <c r="DB38" s="653"/>
      <c r="DC38" s="658"/>
      <c r="DD38" s="632">
        <v>1076317</v>
      </c>
      <c r="DE38" s="624"/>
      <c r="DF38" s="624"/>
      <c r="DG38" s="624"/>
      <c r="DH38" s="624"/>
      <c r="DI38" s="624"/>
      <c r="DJ38" s="624"/>
      <c r="DK38" s="625"/>
      <c r="DL38" s="632">
        <v>939918</v>
      </c>
      <c r="DM38" s="624"/>
      <c r="DN38" s="624"/>
      <c r="DO38" s="624"/>
      <c r="DP38" s="624"/>
      <c r="DQ38" s="624"/>
      <c r="DR38" s="624"/>
      <c r="DS38" s="624"/>
      <c r="DT38" s="624"/>
      <c r="DU38" s="624"/>
      <c r="DV38" s="625"/>
      <c r="DW38" s="628">
        <v>10.5</v>
      </c>
      <c r="DX38" s="653"/>
      <c r="DY38" s="653"/>
      <c r="DZ38" s="653"/>
      <c r="EA38" s="653"/>
      <c r="EB38" s="653"/>
      <c r="EC38" s="654"/>
    </row>
    <row r="39" spans="2:133" ht="11.25" customHeight="1" x14ac:dyDescent="0.15">
      <c r="B39" s="620" t="s">
        <v>327</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328</v>
      </c>
      <c r="AR39" s="687"/>
      <c r="AS39" s="687"/>
      <c r="AT39" s="687"/>
      <c r="AU39" s="687"/>
      <c r="AV39" s="687"/>
      <c r="AW39" s="687"/>
      <c r="AX39" s="687"/>
      <c r="AY39" s="688"/>
      <c r="AZ39" s="623">
        <v>132724</v>
      </c>
      <c r="BA39" s="624"/>
      <c r="BB39" s="624"/>
      <c r="BC39" s="624"/>
      <c r="BD39" s="656"/>
      <c r="BE39" s="656"/>
      <c r="BF39" s="669"/>
      <c r="BG39" s="620" t="s">
        <v>329</v>
      </c>
      <c r="BH39" s="621"/>
      <c r="BI39" s="621"/>
      <c r="BJ39" s="621"/>
      <c r="BK39" s="621"/>
      <c r="BL39" s="621"/>
      <c r="BM39" s="621"/>
      <c r="BN39" s="621"/>
      <c r="BO39" s="621"/>
      <c r="BP39" s="621"/>
      <c r="BQ39" s="621"/>
      <c r="BR39" s="621"/>
      <c r="BS39" s="621"/>
      <c r="BT39" s="621"/>
      <c r="BU39" s="622"/>
      <c r="BV39" s="623">
        <v>3946</v>
      </c>
      <c r="BW39" s="624"/>
      <c r="BX39" s="624"/>
      <c r="BY39" s="624"/>
      <c r="BZ39" s="624"/>
      <c r="CA39" s="624"/>
      <c r="CB39" s="633"/>
      <c r="CD39" s="620" t="s">
        <v>330</v>
      </c>
      <c r="CE39" s="621"/>
      <c r="CF39" s="621"/>
      <c r="CG39" s="621"/>
      <c r="CH39" s="621"/>
      <c r="CI39" s="621"/>
      <c r="CJ39" s="621"/>
      <c r="CK39" s="621"/>
      <c r="CL39" s="621"/>
      <c r="CM39" s="621"/>
      <c r="CN39" s="621"/>
      <c r="CO39" s="621"/>
      <c r="CP39" s="621"/>
      <c r="CQ39" s="622"/>
      <c r="CR39" s="623">
        <v>368524</v>
      </c>
      <c r="CS39" s="656"/>
      <c r="CT39" s="656"/>
      <c r="CU39" s="656"/>
      <c r="CV39" s="656"/>
      <c r="CW39" s="656"/>
      <c r="CX39" s="656"/>
      <c r="CY39" s="657"/>
      <c r="CZ39" s="628">
        <v>1.9</v>
      </c>
      <c r="DA39" s="653"/>
      <c r="DB39" s="653"/>
      <c r="DC39" s="658"/>
      <c r="DD39" s="632">
        <v>358184</v>
      </c>
      <c r="DE39" s="656"/>
      <c r="DF39" s="656"/>
      <c r="DG39" s="656"/>
      <c r="DH39" s="656"/>
      <c r="DI39" s="656"/>
      <c r="DJ39" s="656"/>
      <c r="DK39" s="657"/>
      <c r="DL39" s="632" t="s">
        <v>122</v>
      </c>
      <c r="DM39" s="656"/>
      <c r="DN39" s="656"/>
      <c r="DO39" s="656"/>
      <c r="DP39" s="656"/>
      <c r="DQ39" s="656"/>
      <c r="DR39" s="656"/>
      <c r="DS39" s="656"/>
      <c r="DT39" s="656"/>
      <c r="DU39" s="656"/>
      <c r="DV39" s="657"/>
      <c r="DW39" s="628" t="s">
        <v>122</v>
      </c>
      <c r="DX39" s="653"/>
      <c r="DY39" s="653"/>
      <c r="DZ39" s="653"/>
      <c r="EA39" s="653"/>
      <c r="EB39" s="653"/>
      <c r="EC39" s="654"/>
    </row>
    <row r="40" spans="2:133" ht="11.25" customHeight="1" x14ac:dyDescent="0.15">
      <c r="B40" s="620" t="s">
        <v>331</v>
      </c>
      <c r="C40" s="621"/>
      <c r="D40" s="621"/>
      <c r="E40" s="621"/>
      <c r="F40" s="621"/>
      <c r="G40" s="621"/>
      <c r="H40" s="621"/>
      <c r="I40" s="621"/>
      <c r="J40" s="621"/>
      <c r="K40" s="621"/>
      <c r="L40" s="621"/>
      <c r="M40" s="621"/>
      <c r="N40" s="621"/>
      <c r="O40" s="621"/>
      <c r="P40" s="621"/>
      <c r="Q40" s="622"/>
      <c r="R40" s="623">
        <v>18000</v>
      </c>
      <c r="S40" s="624"/>
      <c r="T40" s="624"/>
      <c r="U40" s="624"/>
      <c r="V40" s="624"/>
      <c r="W40" s="624"/>
      <c r="X40" s="624"/>
      <c r="Y40" s="625"/>
      <c r="Z40" s="626">
        <v>0.1</v>
      </c>
      <c r="AA40" s="626"/>
      <c r="AB40" s="626"/>
      <c r="AC40" s="626"/>
      <c r="AD40" s="627" t="s">
        <v>122</v>
      </c>
      <c r="AE40" s="627"/>
      <c r="AF40" s="627"/>
      <c r="AG40" s="627"/>
      <c r="AH40" s="627"/>
      <c r="AI40" s="627"/>
      <c r="AJ40" s="627"/>
      <c r="AK40" s="627"/>
      <c r="AL40" s="628" t="s">
        <v>122</v>
      </c>
      <c r="AM40" s="629"/>
      <c r="AN40" s="629"/>
      <c r="AO40" s="630"/>
      <c r="AQ40" s="686" t="s">
        <v>332</v>
      </c>
      <c r="AR40" s="687"/>
      <c r="AS40" s="687"/>
      <c r="AT40" s="687"/>
      <c r="AU40" s="687"/>
      <c r="AV40" s="687"/>
      <c r="AW40" s="687"/>
      <c r="AX40" s="687"/>
      <c r="AY40" s="688"/>
      <c r="AZ40" s="623">
        <v>82187</v>
      </c>
      <c r="BA40" s="624"/>
      <c r="BB40" s="624"/>
      <c r="BC40" s="624"/>
      <c r="BD40" s="656"/>
      <c r="BE40" s="656"/>
      <c r="BF40" s="669"/>
      <c r="BG40" s="673" t="s">
        <v>333</v>
      </c>
      <c r="BH40" s="674"/>
      <c r="BI40" s="674"/>
      <c r="BJ40" s="674"/>
      <c r="BK40" s="674"/>
      <c r="BL40" s="211"/>
      <c r="BM40" s="621" t="s">
        <v>334</v>
      </c>
      <c r="BN40" s="621"/>
      <c r="BO40" s="621"/>
      <c r="BP40" s="621"/>
      <c r="BQ40" s="621"/>
      <c r="BR40" s="621"/>
      <c r="BS40" s="621"/>
      <c r="BT40" s="621"/>
      <c r="BU40" s="622"/>
      <c r="BV40" s="623">
        <v>110</v>
      </c>
      <c r="BW40" s="624"/>
      <c r="BX40" s="624"/>
      <c r="BY40" s="624"/>
      <c r="BZ40" s="624"/>
      <c r="CA40" s="624"/>
      <c r="CB40" s="633"/>
      <c r="CD40" s="620" t="s">
        <v>335</v>
      </c>
      <c r="CE40" s="621"/>
      <c r="CF40" s="621"/>
      <c r="CG40" s="621"/>
      <c r="CH40" s="621"/>
      <c r="CI40" s="621"/>
      <c r="CJ40" s="621"/>
      <c r="CK40" s="621"/>
      <c r="CL40" s="621"/>
      <c r="CM40" s="621"/>
      <c r="CN40" s="621"/>
      <c r="CO40" s="621"/>
      <c r="CP40" s="621"/>
      <c r="CQ40" s="622"/>
      <c r="CR40" s="623">
        <v>866810</v>
      </c>
      <c r="CS40" s="624"/>
      <c r="CT40" s="624"/>
      <c r="CU40" s="624"/>
      <c r="CV40" s="624"/>
      <c r="CW40" s="624"/>
      <c r="CX40" s="624"/>
      <c r="CY40" s="625"/>
      <c r="CZ40" s="628">
        <v>4.5</v>
      </c>
      <c r="DA40" s="653"/>
      <c r="DB40" s="653"/>
      <c r="DC40" s="658"/>
      <c r="DD40" s="632">
        <v>380669</v>
      </c>
      <c r="DE40" s="624"/>
      <c r="DF40" s="624"/>
      <c r="DG40" s="624"/>
      <c r="DH40" s="624"/>
      <c r="DI40" s="624"/>
      <c r="DJ40" s="624"/>
      <c r="DK40" s="625"/>
      <c r="DL40" s="632">
        <v>19176</v>
      </c>
      <c r="DM40" s="624"/>
      <c r="DN40" s="624"/>
      <c r="DO40" s="624"/>
      <c r="DP40" s="624"/>
      <c r="DQ40" s="624"/>
      <c r="DR40" s="624"/>
      <c r="DS40" s="624"/>
      <c r="DT40" s="624"/>
      <c r="DU40" s="624"/>
      <c r="DV40" s="625"/>
      <c r="DW40" s="628">
        <v>0.2</v>
      </c>
      <c r="DX40" s="653"/>
      <c r="DY40" s="653"/>
      <c r="DZ40" s="653"/>
      <c r="EA40" s="653"/>
      <c r="EB40" s="653"/>
      <c r="EC40" s="654"/>
    </row>
    <row r="41" spans="2:133" ht="11.25" customHeight="1" x14ac:dyDescent="0.15">
      <c r="B41" s="644" t="s">
        <v>336</v>
      </c>
      <c r="C41" s="645"/>
      <c r="D41" s="645"/>
      <c r="E41" s="645"/>
      <c r="F41" s="645"/>
      <c r="G41" s="645"/>
      <c r="H41" s="645"/>
      <c r="I41" s="645"/>
      <c r="J41" s="645"/>
      <c r="K41" s="645"/>
      <c r="L41" s="645"/>
      <c r="M41" s="645"/>
      <c r="N41" s="645"/>
      <c r="O41" s="645"/>
      <c r="P41" s="645"/>
      <c r="Q41" s="646"/>
      <c r="R41" s="695">
        <v>19490140</v>
      </c>
      <c r="S41" s="696"/>
      <c r="T41" s="696"/>
      <c r="U41" s="696"/>
      <c r="V41" s="696"/>
      <c r="W41" s="696"/>
      <c r="X41" s="696"/>
      <c r="Y41" s="700"/>
      <c r="Z41" s="701">
        <v>100</v>
      </c>
      <c r="AA41" s="701"/>
      <c r="AB41" s="701"/>
      <c r="AC41" s="701"/>
      <c r="AD41" s="702">
        <v>8949508</v>
      </c>
      <c r="AE41" s="702"/>
      <c r="AF41" s="702"/>
      <c r="AG41" s="702"/>
      <c r="AH41" s="702"/>
      <c r="AI41" s="702"/>
      <c r="AJ41" s="702"/>
      <c r="AK41" s="702"/>
      <c r="AL41" s="703">
        <v>100</v>
      </c>
      <c r="AM41" s="683"/>
      <c r="AN41" s="683"/>
      <c r="AO41" s="704"/>
      <c r="AQ41" s="686" t="s">
        <v>337</v>
      </c>
      <c r="AR41" s="687"/>
      <c r="AS41" s="687"/>
      <c r="AT41" s="687"/>
      <c r="AU41" s="687"/>
      <c r="AV41" s="687"/>
      <c r="AW41" s="687"/>
      <c r="AX41" s="687"/>
      <c r="AY41" s="688"/>
      <c r="AZ41" s="623">
        <v>287750</v>
      </c>
      <c r="BA41" s="624"/>
      <c r="BB41" s="624"/>
      <c r="BC41" s="624"/>
      <c r="BD41" s="656"/>
      <c r="BE41" s="656"/>
      <c r="BF41" s="669"/>
      <c r="BG41" s="673"/>
      <c r="BH41" s="674"/>
      <c r="BI41" s="674"/>
      <c r="BJ41" s="674"/>
      <c r="BK41" s="674"/>
      <c r="BL41" s="211"/>
      <c r="BM41" s="621" t="s">
        <v>338</v>
      </c>
      <c r="BN41" s="621"/>
      <c r="BO41" s="621"/>
      <c r="BP41" s="621"/>
      <c r="BQ41" s="621"/>
      <c r="BR41" s="621"/>
      <c r="BS41" s="621"/>
      <c r="BT41" s="621"/>
      <c r="BU41" s="622"/>
      <c r="BV41" s="623" t="s">
        <v>122</v>
      </c>
      <c r="BW41" s="624"/>
      <c r="BX41" s="624"/>
      <c r="BY41" s="624"/>
      <c r="BZ41" s="624"/>
      <c r="CA41" s="624"/>
      <c r="CB41" s="633"/>
      <c r="CD41" s="620" t="s">
        <v>339</v>
      </c>
      <c r="CE41" s="621"/>
      <c r="CF41" s="621"/>
      <c r="CG41" s="621"/>
      <c r="CH41" s="621"/>
      <c r="CI41" s="621"/>
      <c r="CJ41" s="621"/>
      <c r="CK41" s="621"/>
      <c r="CL41" s="621"/>
      <c r="CM41" s="621"/>
      <c r="CN41" s="621"/>
      <c r="CO41" s="621"/>
      <c r="CP41" s="621"/>
      <c r="CQ41" s="622"/>
      <c r="CR41" s="623" t="s">
        <v>122</v>
      </c>
      <c r="CS41" s="656"/>
      <c r="CT41" s="656"/>
      <c r="CU41" s="656"/>
      <c r="CV41" s="656"/>
      <c r="CW41" s="656"/>
      <c r="CX41" s="656"/>
      <c r="CY41" s="657"/>
      <c r="CZ41" s="628" t="s">
        <v>122</v>
      </c>
      <c r="DA41" s="653"/>
      <c r="DB41" s="653"/>
      <c r="DC41" s="658"/>
      <c r="DD41" s="632" t="s">
        <v>122</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340</v>
      </c>
      <c r="AR42" s="693"/>
      <c r="AS42" s="693"/>
      <c r="AT42" s="693"/>
      <c r="AU42" s="693"/>
      <c r="AV42" s="693"/>
      <c r="AW42" s="693"/>
      <c r="AX42" s="693"/>
      <c r="AY42" s="694"/>
      <c r="AZ42" s="695">
        <v>1023994</v>
      </c>
      <c r="BA42" s="696"/>
      <c r="BB42" s="696"/>
      <c r="BC42" s="696"/>
      <c r="BD42" s="682"/>
      <c r="BE42" s="682"/>
      <c r="BF42" s="684"/>
      <c r="BG42" s="675"/>
      <c r="BH42" s="676"/>
      <c r="BI42" s="676"/>
      <c r="BJ42" s="676"/>
      <c r="BK42" s="676"/>
      <c r="BL42" s="212"/>
      <c r="BM42" s="645" t="s">
        <v>341</v>
      </c>
      <c r="BN42" s="645"/>
      <c r="BO42" s="645"/>
      <c r="BP42" s="645"/>
      <c r="BQ42" s="645"/>
      <c r="BR42" s="645"/>
      <c r="BS42" s="645"/>
      <c r="BT42" s="645"/>
      <c r="BU42" s="646"/>
      <c r="BV42" s="695">
        <v>465</v>
      </c>
      <c r="BW42" s="696"/>
      <c r="BX42" s="696"/>
      <c r="BY42" s="696"/>
      <c r="BZ42" s="696"/>
      <c r="CA42" s="696"/>
      <c r="CB42" s="705"/>
      <c r="CD42" s="620" t="s">
        <v>342</v>
      </c>
      <c r="CE42" s="621"/>
      <c r="CF42" s="621"/>
      <c r="CG42" s="621"/>
      <c r="CH42" s="621"/>
      <c r="CI42" s="621"/>
      <c r="CJ42" s="621"/>
      <c r="CK42" s="621"/>
      <c r="CL42" s="621"/>
      <c r="CM42" s="621"/>
      <c r="CN42" s="621"/>
      <c r="CO42" s="621"/>
      <c r="CP42" s="621"/>
      <c r="CQ42" s="622"/>
      <c r="CR42" s="623">
        <v>2095240</v>
      </c>
      <c r="CS42" s="656"/>
      <c r="CT42" s="656"/>
      <c r="CU42" s="656"/>
      <c r="CV42" s="656"/>
      <c r="CW42" s="656"/>
      <c r="CX42" s="656"/>
      <c r="CY42" s="657"/>
      <c r="CZ42" s="628">
        <v>11</v>
      </c>
      <c r="DA42" s="653"/>
      <c r="DB42" s="653"/>
      <c r="DC42" s="658"/>
      <c r="DD42" s="632">
        <v>136584</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02" t="s">
        <v>343</v>
      </c>
      <c r="CD43" s="620" t="s">
        <v>344</v>
      </c>
      <c r="CE43" s="621"/>
      <c r="CF43" s="621"/>
      <c r="CG43" s="621"/>
      <c r="CH43" s="621"/>
      <c r="CI43" s="621"/>
      <c r="CJ43" s="621"/>
      <c r="CK43" s="621"/>
      <c r="CL43" s="621"/>
      <c r="CM43" s="621"/>
      <c r="CN43" s="621"/>
      <c r="CO43" s="621"/>
      <c r="CP43" s="621"/>
      <c r="CQ43" s="622"/>
      <c r="CR43" s="623">
        <v>35147</v>
      </c>
      <c r="CS43" s="656"/>
      <c r="CT43" s="656"/>
      <c r="CU43" s="656"/>
      <c r="CV43" s="656"/>
      <c r="CW43" s="656"/>
      <c r="CX43" s="656"/>
      <c r="CY43" s="657"/>
      <c r="CZ43" s="628">
        <v>0.2</v>
      </c>
      <c r="DA43" s="653"/>
      <c r="DB43" s="653"/>
      <c r="DC43" s="658"/>
      <c r="DD43" s="632">
        <v>2291</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345</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293</v>
      </c>
      <c r="CE44" s="662"/>
      <c r="CF44" s="620" t="s">
        <v>346</v>
      </c>
      <c r="CG44" s="621"/>
      <c r="CH44" s="621"/>
      <c r="CI44" s="621"/>
      <c r="CJ44" s="621"/>
      <c r="CK44" s="621"/>
      <c r="CL44" s="621"/>
      <c r="CM44" s="621"/>
      <c r="CN44" s="621"/>
      <c r="CO44" s="621"/>
      <c r="CP44" s="621"/>
      <c r="CQ44" s="622"/>
      <c r="CR44" s="623">
        <v>2095240</v>
      </c>
      <c r="CS44" s="624"/>
      <c r="CT44" s="624"/>
      <c r="CU44" s="624"/>
      <c r="CV44" s="624"/>
      <c r="CW44" s="624"/>
      <c r="CX44" s="624"/>
      <c r="CY44" s="625"/>
      <c r="CZ44" s="628">
        <v>11</v>
      </c>
      <c r="DA44" s="629"/>
      <c r="DB44" s="629"/>
      <c r="DC44" s="635"/>
      <c r="DD44" s="632">
        <v>136584</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347</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348</v>
      </c>
      <c r="CG45" s="621"/>
      <c r="CH45" s="621"/>
      <c r="CI45" s="621"/>
      <c r="CJ45" s="621"/>
      <c r="CK45" s="621"/>
      <c r="CL45" s="621"/>
      <c r="CM45" s="621"/>
      <c r="CN45" s="621"/>
      <c r="CO45" s="621"/>
      <c r="CP45" s="621"/>
      <c r="CQ45" s="622"/>
      <c r="CR45" s="623">
        <v>697376</v>
      </c>
      <c r="CS45" s="656"/>
      <c r="CT45" s="656"/>
      <c r="CU45" s="656"/>
      <c r="CV45" s="656"/>
      <c r="CW45" s="656"/>
      <c r="CX45" s="656"/>
      <c r="CY45" s="657"/>
      <c r="CZ45" s="628">
        <v>3.7</v>
      </c>
      <c r="DA45" s="653"/>
      <c r="DB45" s="653"/>
      <c r="DC45" s="658"/>
      <c r="DD45" s="632">
        <v>18764</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13"/>
      <c r="CD46" s="663"/>
      <c r="CE46" s="664"/>
      <c r="CF46" s="620" t="s">
        <v>349</v>
      </c>
      <c r="CG46" s="621"/>
      <c r="CH46" s="621"/>
      <c r="CI46" s="621"/>
      <c r="CJ46" s="621"/>
      <c r="CK46" s="621"/>
      <c r="CL46" s="621"/>
      <c r="CM46" s="621"/>
      <c r="CN46" s="621"/>
      <c r="CO46" s="621"/>
      <c r="CP46" s="621"/>
      <c r="CQ46" s="622"/>
      <c r="CR46" s="623">
        <v>1314774</v>
      </c>
      <c r="CS46" s="624"/>
      <c r="CT46" s="624"/>
      <c r="CU46" s="624"/>
      <c r="CV46" s="624"/>
      <c r="CW46" s="624"/>
      <c r="CX46" s="624"/>
      <c r="CY46" s="625"/>
      <c r="CZ46" s="628">
        <v>6.9</v>
      </c>
      <c r="DA46" s="629"/>
      <c r="DB46" s="629"/>
      <c r="DC46" s="635"/>
      <c r="DD46" s="632">
        <v>116847</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13"/>
      <c r="CD47" s="663"/>
      <c r="CE47" s="664"/>
      <c r="CF47" s="620" t="s">
        <v>350</v>
      </c>
      <c r="CG47" s="621"/>
      <c r="CH47" s="621"/>
      <c r="CI47" s="621"/>
      <c r="CJ47" s="621"/>
      <c r="CK47" s="621"/>
      <c r="CL47" s="621"/>
      <c r="CM47" s="621"/>
      <c r="CN47" s="621"/>
      <c r="CO47" s="621"/>
      <c r="CP47" s="621"/>
      <c r="CQ47" s="622"/>
      <c r="CR47" s="623" t="s">
        <v>122</v>
      </c>
      <c r="CS47" s="656"/>
      <c r="CT47" s="656"/>
      <c r="CU47" s="656"/>
      <c r="CV47" s="656"/>
      <c r="CW47" s="656"/>
      <c r="CX47" s="656"/>
      <c r="CY47" s="657"/>
      <c r="CZ47" s="628" t="s">
        <v>122</v>
      </c>
      <c r="DA47" s="653"/>
      <c r="DB47" s="653"/>
      <c r="DC47" s="658"/>
      <c r="DD47" s="632" t="s">
        <v>122</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13"/>
      <c r="CD48" s="665"/>
      <c r="CE48" s="666"/>
      <c r="CF48" s="620" t="s">
        <v>351</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13"/>
      <c r="CD49" s="644" t="s">
        <v>352</v>
      </c>
      <c r="CE49" s="645"/>
      <c r="CF49" s="645"/>
      <c r="CG49" s="645"/>
      <c r="CH49" s="645"/>
      <c r="CI49" s="645"/>
      <c r="CJ49" s="645"/>
      <c r="CK49" s="645"/>
      <c r="CL49" s="645"/>
      <c r="CM49" s="645"/>
      <c r="CN49" s="645"/>
      <c r="CO49" s="645"/>
      <c r="CP49" s="645"/>
      <c r="CQ49" s="646"/>
      <c r="CR49" s="695">
        <v>19086104</v>
      </c>
      <c r="CS49" s="682"/>
      <c r="CT49" s="682"/>
      <c r="CU49" s="682"/>
      <c r="CV49" s="682"/>
      <c r="CW49" s="682"/>
      <c r="CX49" s="682"/>
      <c r="CY49" s="711"/>
      <c r="CZ49" s="703">
        <v>100</v>
      </c>
      <c r="DA49" s="712"/>
      <c r="DB49" s="712"/>
      <c r="DC49" s="713"/>
      <c r="DD49" s="714">
        <v>12522760</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hznNbKpNexEPyiRDDQU+dM2QxqCs/ZcpkMqzPAsUww3TxrQ9f3CuT4/8EUo1LydKf+9+Bgqq2JvXYzdw/FVfUA==" saltValue="W98y/3rvxO3DdUVlNjDZK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353</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354</v>
      </c>
      <c r="DK2" s="723"/>
      <c r="DL2" s="723"/>
      <c r="DM2" s="723"/>
      <c r="DN2" s="723"/>
      <c r="DO2" s="724"/>
      <c r="DP2" s="216"/>
      <c r="DQ2" s="722" t="s">
        <v>355</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356</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357</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358</v>
      </c>
      <c r="B5" s="728"/>
      <c r="C5" s="728"/>
      <c r="D5" s="728"/>
      <c r="E5" s="728"/>
      <c r="F5" s="728"/>
      <c r="G5" s="728"/>
      <c r="H5" s="728"/>
      <c r="I5" s="728"/>
      <c r="J5" s="728"/>
      <c r="K5" s="728"/>
      <c r="L5" s="728"/>
      <c r="M5" s="728"/>
      <c r="N5" s="728"/>
      <c r="O5" s="728"/>
      <c r="P5" s="729"/>
      <c r="Q5" s="733" t="s">
        <v>359</v>
      </c>
      <c r="R5" s="734"/>
      <c r="S5" s="734"/>
      <c r="T5" s="734"/>
      <c r="U5" s="735"/>
      <c r="V5" s="733" t="s">
        <v>360</v>
      </c>
      <c r="W5" s="734"/>
      <c r="X5" s="734"/>
      <c r="Y5" s="734"/>
      <c r="Z5" s="735"/>
      <c r="AA5" s="733" t="s">
        <v>361</v>
      </c>
      <c r="AB5" s="734"/>
      <c r="AC5" s="734"/>
      <c r="AD5" s="734"/>
      <c r="AE5" s="734"/>
      <c r="AF5" s="739" t="s">
        <v>362</v>
      </c>
      <c r="AG5" s="734"/>
      <c r="AH5" s="734"/>
      <c r="AI5" s="734"/>
      <c r="AJ5" s="740"/>
      <c r="AK5" s="734" t="s">
        <v>363</v>
      </c>
      <c r="AL5" s="734"/>
      <c r="AM5" s="734"/>
      <c r="AN5" s="734"/>
      <c r="AO5" s="735"/>
      <c r="AP5" s="733" t="s">
        <v>364</v>
      </c>
      <c r="AQ5" s="734"/>
      <c r="AR5" s="734"/>
      <c r="AS5" s="734"/>
      <c r="AT5" s="735"/>
      <c r="AU5" s="733" t="s">
        <v>365</v>
      </c>
      <c r="AV5" s="734"/>
      <c r="AW5" s="734"/>
      <c r="AX5" s="734"/>
      <c r="AY5" s="740"/>
      <c r="AZ5" s="220"/>
      <c r="BA5" s="220"/>
      <c r="BB5" s="220"/>
      <c r="BC5" s="220"/>
      <c r="BD5" s="220"/>
      <c r="BE5" s="221"/>
      <c r="BF5" s="221"/>
      <c r="BG5" s="221"/>
      <c r="BH5" s="221"/>
      <c r="BI5" s="221"/>
      <c r="BJ5" s="221"/>
      <c r="BK5" s="221"/>
      <c r="BL5" s="221"/>
      <c r="BM5" s="221"/>
      <c r="BN5" s="221"/>
      <c r="BO5" s="221"/>
      <c r="BP5" s="221"/>
      <c r="BQ5" s="727" t="s">
        <v>366</v>
      </c>
      <c r="BR5" s="728"/>
      <c r="BS5" s="728"/>
      <c r="BT5" s="728"/>
      <c r="BU5" s="728"/>
      <c r="BV5" s="728"/>
      <c r="BW5" s="728"/>
      <c r="BX5" s="728"/>
      <c r="BY5" s="728"/>
      <c r="BZ5" s="728"/>
      <c r="CA5" s="728"/>
      <c r="CB5" s="728"/>
      <c r="CC5" s="728"/>
      <c r="CD5" s="728"/>
      <c r="CE5" s="728"/>
      <c r="CF5" s="728"/>
      <c r="CG5" s="729"/>
      <c r="CH5" s="733" t="s">
        <v>367</v>
      </c>
      <c r="CI5" s="734"/>
      <c r="CJ5" s="734"/>
      <c r="CK5" s="734"/>
      <c r="CL5" s="735"/>
      <c r="CM5" s="733" t="s">
        <v>368</v>
      </c>
      <c r="CN5" s="734"/>
      <c r="CO5" s="734"/>
      <c r="CP5" s="734"/>
      <c r="CQ5" s="735"/>
      <c r="CR5" s="733" t="s">
        <v>369</v>
      </c>
      <c r="CS5" s="734"/>
      <c r="CT5" s="734"/>
      <c r="CU5" s="734"/>
      <c r="CV5" s="735"/>
      <c r="CW5" s="733" t="s">
        <v>370</v>
      </c>
      <c r="CX5" s="734"/>
      <c r="CY5" s="734"/>
      <c r="CZ5" s="734"/>
      <c r="DA5" s="735"/>
      <c r="DB5" s="733" t="s">
        <v>371</v>
      </c>
      <c r="DC5" s="734"/>
      <c r="DD5" s="734"/>
      <c r="DE5" s="734"/>
      <c r="DF5" s="735"/>
      <c r="DG5" s="763" t="s">
        <v>372</v>
      </c>
      <c r="DH5" s="764"/>
      <c r="DI5" s="764"/>
      <c r="DJ5" s="764"/>
      <c r="DK5" s="765"/>
      <c r="DL5" s="763" t="s">
        <v>373</v>
      </c>
      <c r="DM5" s="764"/>
      <c r="DN5" s="764"/>
      <c r="DO5" s="764"/>
      <c r="DP5" s="765"/>
      <c r="DQ5" s="733" t="s">
        <v>374</v>
      </c>
      <c r="DR5" s="734"/>
      <c r="DS5" s="734"/>
      <c r="DT5" s="734"/>
      <c r="DU5" s="735"/>
      <c r="DV5" s="733" t="s">
        <v>365</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15">
      <c r="A7" s="224">
        <v>1</v>
      </c>
      <c r="B7" s="749" t="s">
        <v>375</v>
      </c>
      <c r="C7" s="750"/>
      <c r="D7" s="750"/>
      <c r="E7" s="750"/>
      <c r="F7" s="750"/>
      <c r="G7" s="750"/>
      <c r="H7" s="750"/>
      <c r="I7" s="750"/>
      <c r="J7" s="750"/>
      <c r="K7" s="750"/>
      <c r="L7" s="750"/>
      <c r="M7" s="750"/>
      <c r="N7" s="750"/>
      <c r="O7" s="750"/>
      <c r="P7" s="751"/>
      <c r="Q7" s="752">
        <v>19475</v>
      </c>
      <c r="R7" s="753"/>
      <c r="S7" s="753"/>
      <c r="T7" s="753"/>
      <c r="U7" s="753"/>
      <c r="V7" s="753">
        <v>19071</v>
      </c>
      <c r="W7" s="753"/>
      <c r="X7" s="753"/>
      <c r="Y7" s="753"/>
      <c r="Z7" s="753"/>
      <c r="AA7" s="753">
        <v>404</v>
      </c>
      <c r="AB7" s="753"/>
      <c r="AC7" s="753"/>
      <c r="AD7" s="753"/>
      <c r="AE7" s="754"/>
      <c r="AF7" s="755">
        <v>401</v>
      </c>
      <c r="AG7" s="756"/>
      <c r="AH7" s="756"/>
      <c r="AI7" s="756"/>
      <c r="AJ7" s="757"/>
      <c r="AK7" s="758">
        <v>841</v>
      </c>
      <c r="AL7" s="759"/>
      <c r="AM7" s="759"/>
      <c r="AN7" s="759"/>
      <c r="AO7" s="759"/>
      <c r="AP7" s="759">
        <v>14748</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t="s">
        <v>557</v>
      </c>
      <c r="BS7" s="746" t="s">
        <v>556</v>
      </c>
      <c r="BT7" s="747"/>
      <c r="BU7" s="747"/>
      <c r="BV7" s="747"/>
      <c r="BW7" s="747"/>
      <c r="BX7" s="747"/>
      <c r="BY7" s="747"/>
      <c r="BZ7" s="747"/>
      <c r="CA7" s="747"/>
      <c r="CB7" s="747"/>
      <c r="CC7" s="747"/>
      <c r="CD7" s="747"/>
      <c r="CE7" s="747"/>
      <c r="CF7" s="747"/>
      <c r="CG7" s="762"/>
      <c r="CH7" s="743">
        <v>-9</v>
      </c>
      <c r="CI7" s="744"/>
      <c r="CJ7" s="744"/>
      <c r="CK7" s="744"/>
      <c r="CL7" s="745"/>
      <c r="CM7" s="743">
        <v>259</v>
      </c>
      <c r="CN7" s="744"/>
      <c r="CO7" s="744"/>
      <c r="CP7" s="744"/>
      <c r="CQ7" s="745"/>
      <c r="CR7" s="743">
        <v>300</v>
      </c>
      <c r="CS7" s="744"/>
      <c r="CT7" s="744"/>
      <c r="CU7" s="744"/>
      <c r="CV7" s="745"/>
      <c r="CW7" s="743" t="s">
        <v>551</v>
      </c>
      <c r="CX7" s="744"/>
      <c r="CY7" s="744"/>
      <c r="CZ7" s="744"/>
      <c r="DA7" s="745"/>
      <c r="DB7" s="743" t="s">
        <v>551</v>
      </c>
      <c r="DC7" s="744"/>
      <c r="DD7" s="744"/>
      <c r="DE7" s="744"/>
      <c r="DF7" s="745"/>
      <c r="DG7" s="743" t="s">
        <v>551</v>
      </c>
      <c r="DH7" s="744"/>
      <c r="DI7" s="744"/>
      <c r="DJ7" s="744"/>
      <c r="DK7" s="745"/>
      <c r="DL7" s="743">
        <v>175</v>
      </c>
      <c r="DM7" s="744"/>
      <c r="DN7" s="744"/>
      <c r="DO7" s="744"/>
      <c r="DP7" s="745"/>
      <c r="DQ7" s="743">
        <v>18</v>
      </c>
      <c r="DR7" s="744"/>
      <c r="DS7" s="744"/>
      <c r="DT7" s="744"/>
      <c r="DU7" s="745"/>
      <c r="DV7" s="746"/>
      <c r="DW7" s="747"/>
      <c r="DX7" s="747"/>
      <c r="DY7" s="747"/>
      <c r="DZ7" s="748"/>
      <c r="EA7" s="222"/>
    </row>
    <row r="8" spans="1:131" s="223" customFormat="1" ht="26.25" customHeight="1" x14ac:dyDescent="0.15">
      <c r="A8" s="226">
        <v>2</v>
      </c>
      <c r="B8" s="780" t="s">
        <v>376</v>
      </c>
      <c r="C8" s="781"/>
      <c r="D8" s="781"/>
      <c r="E8" s="781"/>
      <c r="F8" s="781"/>
      <c r="G8" s="781"/>
      <c r="H8" s="781"/>
      <c r="I8" s="781"/>
      <c r="J8" s="781"/>
      <c r="K8" s="781"/>
      <c r="L8" s="781"/>
      <c r="M8" s="781"/>
      <c r="N8" s="781"/>
      <c r="O8" s="781"/>
      <c r="P8" s="782"/>
      <c r="Q8" s="783">
        <v>51</v>
      </c>
      <c r="R8" s="784"/>
      <c r="S8" s="784"/>
      <c r="T8" s="784"/>
      <c r="U8" s="784"/>
      <c r="V8" s="784">
        <v>51</v>
      </c>
      <c r="W8" s="784"/>
      <c r="X8" s="784"/>
      <c r="Y8" s="784"/>
      <c r="Z8" s="784"/>
      <c r="AA8" s="784" t="s">
        <v>551</v>
      </c>
      <c r="AB8" s="784"/>
      <c r="AC8" s="784"/>
      <c r="AD8" s="784"/>
      <c r="AE8" s="785"/>
      <c r="AF8" s="786" t="s">
        <v>122</v>
      </c>
      <c r="AG8" s="787"/>
      <c r="AH8" s="787"/>
      <c r="AI8" s="787"/>
      <c r="AJ8" s="788"/>
      <c r="AK8" s="769">
        <v>35</v>
      </c>
      <c r="AL8" s="770"/>
      <c r="AM8" s="770"/>
      <c r="AN8" s="770"/>
      <c r="AO8" s="770"/>
      <c r="AP8" s="770" t="s">
        <v>551</v>
      </c>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22"/>
    </row>
    <row r="9" spans="1:131" s="223" customFormat="1" ht="26.25" customHeight="1" x14ac:dyDescent="0.15">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15">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1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1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1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377</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378</v>
      </c>
      <c r="B23" s="789" t="s">
        <v>379</v>
      </c>
      <c r="C23" s="790"/>
      <c r="D23" s="790"/>
      <c r="E23" s="790"/>
      <c r="F23" s="790"/>
      <c r="G23" s="790"/>
      <c r="H23" s="790"/>
      <c r="I23" s="790"/>
      <c r="J23" s="790"/>
      <c r="K23" s="790"/>
      <c r="L23" s="790"/>
      <c r="M23" s="790"/>
      <c r="N23" s="790"/>
      <c r="O23" s="790"/>
      <c r="P23" s="791"/>
      <c r="Q23" s="792">
        <v>19490</v>
      </c>
      <c r="R23" s="793"/>
      <c r="S23" s="793"/>
      <c r="T23" s="793"/>
      <c r="U23" s="793"/>
      <c r="V23" s="793">
        <v>19086</v>
      </c>
      <c r="W23" s="793"/>
      <c r="X23" s="793"/>
      <c r="Y23" s="793"/>
      <c r="Z23" s="793"/>
      <c r="AA23" s="793">
        <v>404</v>
      </c>
      <c r="AB23" s="793"/>
      <c r="AC23" s="793"/>
      <c r="AD23" s="793"/>
      <c r="AE23" s="794"/>
      <c r="AF23" s="795">
        <v>401</v>
      </c>
      <c r="AG23" s="793"/>
      <c r="AH23" s="793"/>
      <c r="AI23" s="793"/>
      <c r="AJ23" s="796"/>
      <c r="AK23" s="797"/>
      <c r="AL23" s="798"/>
      <c r="AM23" s="798"/>
      <c r="AN23" s="798"/>
      <c r="AO23" s="798"/>
      <c r="AP23" s="793">
        <v>14748</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08" t="s">
        <v>380</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381</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358</v>
      </c>
      <c r="B26" s="728"/>
      <c r="C26" s="728"/>
      <c r="D26" s="728"/>
      <c r="E26" s="728"/>
      <c r="F26" s="728"/>
      <c r="G26" s="728"/>
      <c r="H26" s="728"/>
      <c r="I26" s="728"/>
      <c r="J26" s="728"/>
      <c r="K26" s="728"/>
      <c r="L26" s="728"/>
      <c r="M26" s="728"/>
      <c r="N26" s="728"/>
      <c r="O26" s="728"/>
      <c r="P26" s="729"/>
      <c r="Q26" s="733" t="s">
        <v>382</v>
      </c>
      <c r="R26" s="734"/>
      <c r="S26" s="734"/>
      <c r="T26" s="734"/>
      <c r="U26" s="735"/>
      <c r="V26" s="733" t="s">
        <v>383</v>
      </c>
      <c r="W26" s="734"/>
      <c r="X26" s="734"/>
      <c r="Y26" s="734"/>
      <c r="Z26" s="735"/>
      <c r="AA26" s="733" t="s">
        <v>384</v>
      </c>
      <c r="AB26" s="734"/>
      <c r="AC26" s="734"/>
      <c r="AD26" s="734"/>
      <c r="AE26" s="734"/>
      <c r="AF26" s="814" t="s">
        <v>385</v>
      </c>
      <c r="AG26" s="815"/>
      <c r="AH26" s="815"/>
      <c r="AI26" s="815"/>
      <c r="AJ26" s="816"/>
      <c r="AK26" s="734" t="s">
        <v>386</v>
      </c>
      <c r="AL26" s="734"/>
      <c r="AM26" s="734"/>
      <c r="AN26" s="734"/>
      <c r="AO26" s="735"/>
      <c r="AP26" s="733" t="s">
        <v>387</v>
      </c>
      <c r="AQ26" s="734"/>
      <c r="AR26" s="734"/>
      <c r="AS26" s="734"/>
      <c r="AT26" s="735"/>
      <c r="AU26" s="733" t="s">
        <v>388</v>
      </c>
      <c r="AV26" s="734"/>
      <c r="AW26" s="734"/>
      <c r="AX26" s="734"/>
      <c r="AY26" s="735"/>
      <c r="AZ26" s="733" t="s">
        <v>389</v>
      </c>
      <c r="BA26" s="734"/>
      <c r="BB26" s="734"/>
      <c r="BC26" s="734"/>
      <c r="BD26" s="735"/>
      <c r="BE26" s="733" t="s">
        <v>365</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390</v>
      </c>
      <c r="C28" s="750"/>
      <c r="D28" s="750"/>
      <c r="E28" s="750"/>
      <c r="F28" s="750"/>
      <c r="G28" s="750"/>
      <c r="H28" s="750"/>
      <c r="I28" s="750"/>
      <c r="J28" s="750"/>
      <c r="K28" s="750"/>
      <c r="L28" s="750"/>
      <c r="M28" s="750"/>
      <c r="N28" s="750"/>
      <c r="O28" s="750"/>
      <c r="P28" s="751"/>
      <c r="Q28" s="822">
        <v>2658</v>
      </c>
      <c r="R28" s="823"/>
      <c r="S28" s="823"/>
      <c r="T28" s="823"/>
      <c r="U28" s="823"/>
      <c r="V28" s="823">
        <v>2648</v>
      </c>
      <c r="W28" s="823"/>
      <c r="X28" s="823"/>
      <c r="Y28" s="823"/>
      <c r="Z28" s="823"/>
      <c r="AA28" s="823">
        <v>10</v>
      </c>
      <c r="AB28" s="823"/>
      <c r="AC28" s="823"/>
      <c r="AD28" s="823"/>
      <c r="AE28" s="824"/>
      <c r="AF28" s="825">
        <v>10</v>
      </c>
      <c r="AG28" s="823"/>
      <c r="AH28" s="823"/>
      <c r="AI28" s="823"/>
      <c r="AJ28" s="826"/>
      <c r="AK28" s="827">
        <v>288</v>
      </c>
      <c r="AL28" s="828"/>
      <c r="AM28" s="828"/>
      <c r="AN28" s="828"/>
      <c r="AO28" s="828"/>
      <c r="AP28" s="828" t="s">
        <v>551</v>
      </c>
      <c r="AQ28" s="828"/>
      <c r="AR28" s="828"/>
      <c r="AS28" s="828"/>
      <c r="AT28" s="828"/>
      <c r="AU28" s="828" t="s">
        <v>551</v>
      </c>
      <c r="AV28" s="828"/>
      <c r="AW28" s="828"/>
      <c r="AX28" s="828"/>
      <c r="AY28" s="828"/>
      <c r="AZ28" s="829" t="s">
        <v>551</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391</v>
      </c>
      <c r="C29" s="781"/>
      <c r="D29" s="781"/>
      <c r="E29" s="781"/>
      <c r="F29" s="781"/>
      <c r="G29" s="781"/>
      <c r="H29" s="781"/>
      <c r="I29" s="781"/>
      <c r="J29" s="781"/>
      <c r="K29" s="781"/>
      <c r="L29" s="781"/>
      <c r="M29" s="781"/>
      <c r="N29" s="781"/>
      <c r="O29" s="781"/>
      <c r="P29" s="782"/>
      <c r="Q29" s="783">
        <v>3123</v>
      </c>
      <c r="R29" s="784"/>
      <c r="S29" s="784"/>
      <c r="T29" s="784"/>
      <c r="U29" s="784"/>
      <c r="V29" s="784">
        <v>3057</v>
      </c>
      <c r="W29" s="784"/>
      <c r="X29" s="784"/>
      <c r="Y29" s="784"/>
      <c r="Z29" s="784"/>
      <c r="AA29" s="784">
        <v>67</v>
      </c>
      <c r="AB29" s="784"/>
      <c r="AC29" s="784"/>
      <c r="AD29" s="784"/>
      <c r="AE29" s="785"/>
      <c r="AF29" s="786">
        <v>67</v>
      </c>
      <c r="AG29" s="787"/>
      <c r="AH29" s="787"/>
      <c r="AI29" s="787"/>
      <c r="AJ29" s="788"/>
      <c r="AK29" s="834">
        <v>465</v>
      </c>
      <c r="AL29" s="830"/>
      <c r="AM29" s="830"/>
      <c r="AN29" s="830"/>
      <c r="AO29" s="830"/>
      <c r="AP29" s="830" t="s">
        <v>551</v>
      </c>
      <c r="AQ29" s="830"/>
      <c r="AR29" s="830"/>
      <c r="AS29" s="830"/>
      <c r="AT29" s="830"/>
      <c r="AU29" s="830" t="s">
        <v>551</v>
      </c>
      <c r="AV29" s="830"/>
      <c r="AW29" s="830"/>
      <c r="AX29" s="830"/>
      <c r="AY29" s="830"/>
      <c r="AZ29" s="831" t="s">
        <v>551</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392</v>
      </c>
      <c r="C30" s="781"/>
      <c r="D30" s="781"/>
      <c r="E30" s="781"/>
      <c r="F30" s="781"/>
      <c r="G30" s="781"/>
      <c r="H30" s="781"/>
      <c r="I30" s="781"/>
      <c r="J30" s="781"/>
      <c r="K30" s="781"/>
      <c r="L30" s="781"/>
      <c r="M30" s="781"/>
      <c r="N30" s="781"/>
      <c r="O30" s="781"/>
      <c r="P30" s="782"/>
      <c r="Q30" s="783">
        <v>267</v>
      </c>
      <c r="R30" s="784"/>
      <c r="S30" s="784"/>
      <c r="T30" s="784"/>
      <c r="U30" s="784"/>
      <c r="V30" s="784">
        <v>267</v>
      </c>
      <c r="W30" s="784"/>
      <c r="X30" s="784"/>
      <c r="Y30" s="784"/>
      <c r="Z30" s="784"/>
      <c r="AA30" s="784" t="s">
        <v>551</v>
      </c>
      <c r="AB30" s="784"/>
      <c r="AC30" s="784"/>
      <c r="AD30" s="784"/>
      <c r="AE30" s="785"/>
      <c r="AF30" s="786" t="s">
        <v>122</v>
      </c>
      <c r="AG30" s="787"/>
      <c r="AH30" s="787"/>
      <c r="AI30" s="787"/>
      <c r="AJ30" s="788"/>
      <c r="AK30" s="834">
        <v>82</v>
      </c>
      <c r="AL30" s="830"/>
      <c r="AM30" s="830"/>
      <c r="AN30" s="830"/>
      <c r="AO30" s="830"/>
      <c r="AP30" s="830">
        <v>18</v>
      </c>
      <c r="AQ30" s="830"/>
      <c r="AR30" s="830"/>
      <c r="AS30" s="830"/>
      <c r="AT30" s="830"/>
      <c r="AU30" s="830" t="s">
        <v>551</v>
      </c>
      <c r="AV30" s="830"/>
      <c r="AW30" s="830"/>
      <c r="AX30" s="830"/>
      <c r="AY30" s="830"/>
      <c r="AZ30" s="831" t="s">
        <v>551</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t="s">
        <v>393</v>
      </c>
      <c r="C31" s="781"/>
      <c r="D31" s="781"/>
      <c r="E31" s="781"/>
      <c r="F31" s="781"/>
      <c r="G31" s="781"/>
      <c r="H31" s="781"/>
      <c r="I31" s="781"/>
      <c r="J31" s="781"/>
      <c r="K31" s="781"/>
      <c r="L31" s="781"/>
      <c r="M31" s="781"/>
      <c r="N31" s="781"/>
      <c r="O31" s="781"/>
      <c r="P31" s="782"/>
      <c r="Q31" s="783">
        <v>792</v>
      </c>
      <c r="R31" s="784"/>
      <c r="S31" s="784"/>
      <c r="T31" s="784"/>
      <c r="U31" s="784"/>
      <c r="V31" s="784">
        <v>791</v>
      </c>
      <c r="W31" s="784"/>
      <c r="X31" s="784"/>
      <c r="Y31" s="784"/>
      <c r="Z31" s="784"/>
      <c r="AA31" s="784">
        <v>2</v>
      </c>
      <c r="AB31" s="784"/>
      <c r="AC31" s="784"/>
      <c r="AD31" s="784"/>
      <c r="AE31" s="785"/>
      <c r="AF31" s="786">
        <v>2</v>
      </c>
      <c r="AG31" s="787"/>
      <c r="AH31" s="787"/>
      <c r="AI31" s="787"/>
      <c r="AJ31" s="788"/>
      <c r="AK31" s="834">
        <v>504</v>
      </c>
      <c r="AL31" s="830"/>
      <c r="AM31" s="830"/>
      <c r="AN31" s="830"/>
      <c r="AO31" s="830"/>
      <c r="AP31" s="830" t="s">
        <v>551</v>
      </c>
      <c r="AQ31" s="830"/>
      <c r="AR31" s="830"/>
      <c r="AS31" s="830"/>
      <c r="AT31" s="830"/>
      <c r="AU31" s="830" t="s">
        <v>551</v>
      </c>
      <c r="AV31" s="830"/>
      <c r="AW31" s="830"/>
      <c r="AX31" s="830"/>
      <c r="AY31" s="830"/>
      <c r="AZ31" s="831" t="s">
        <v>551</v>
      </c>
      <c r="BA31" s="831"/>
      <c r="BB31" s="831"/>
      <c r="BC31" s="831"/>
      <c r="BD31" s="831"/>
      <c r="BE31" s="832"/>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t="s">
        <v>394</v>
      </c>
      <c r="C32" s="781"/>
      <c r="D32" s="781"/>
      <c r="E32" s="781"/>
      <c r="F32" s="781"/>
      <c r="G32" s="781"/>
      <c r="H32" s="781"/>
      <c r="I32" s="781"/>
      <c r="J32" s="781"/>
      <c r="K32" s="781"/>
      <c r="L32" s="781"/>
      <c r="M32" s="781"/>
      <c r="N32" s="781"/>
      <c r="O32" s="781"/>
      <c r="P32" s="782"/>
      <c r="Q32" s="783">
        <v>601</v>
      </c>
      <c r="R32" s="784"/>
      <c r="S32" s="784"/>
      <c r="T32" s="784"/>
      <c r="U32" s="784"/>
      <c r="V32" s="784">
        <v>575</v>
      </c>
      <c r="W32" s="784"/>
      <c r="X32" s="784"/>
      <c r="Y32" s="784"/>
      <c r="Z32" s="784"/>
      <c r="AA32" s="784">
        <v>26</v>
      </c>
      <c r="AB32" s="784"/>
      <c r="AC32" s="784"/>
      <c r="AD32" s="784"/>
      <c r="AE32" s="785"/>
      <c r="AF32" s="786">
        <v>31</v>
      </c>
      <c r="AG32" s="787"/>
      <c r="AH32" s="787"/>
      <c r="AI32" s="787"/>
      <c r="AJ32" s="788"/>
      <c r="AK32" s="834">
        <v>133</v>
      </c>
      <c r="AL32" s="830"/>
      <c r="AM32" s="830"/>
      <c r="AN32" s="830"/>
      <c r="AO32" s="830"/>
      <c r="AP32" s="830">
        <v>3348</v>
      </c>
      <c r="AQ32" s="830"/>
      <c r="AR32" s="830"/>
      <c r="AS32" s="830"/>
      <c r="AT32" s="830"/>
      <c r="AU32" s="830">
        <v>385</v>
      </c>
      <c r="AV32" s="830"/>
      <c r="AW32" s="830"/>
      <c r="AX32" s="830"/>
      <c r="AY32" s="830"/>
      <c r="AZ32" s="831" t="s">
        <v>551</v>
      </c>
      <c r="BA32" s="831"/>
      <c r="BB32" s="831"/>
      <c r="BC32" s="831"/>
      <c r="BD32" s="831"/>
      <c r="BE32" s="832" t="s">
        <v>395</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t="s">
        <v>396</v>
      </c>
      <c r="C33" s="781"/>
      <c r="D33" s="781"/>
      <c r="E33" s="781"/>
      <c r="F33" s="781"/>
      <c r="G33" s="781"/>
      <c r="H33" s="781"/>
      <c r="I33" s="781"/>
      <c r="J33" s="781"/>
      <c r="K33" s="781"/>
      <c r="L33" s="781"/>
      <c r="M33" s="781"/>
      <c r="N33" s="781"/>
      <c r="O33" s="781"/>
      <c r="P33" s="782"/>
      <c r="Q33" s="783">
        <v>76</v>
      </c>
      <c r="R33" s="784"/>
      <c r="S33" s="784"/>
      <c r="T33" s="784"/>
      <c r="U33" s="784"/>
      <c r="V33" s="784">
        <v>73</v>
      </c>
      <c r="W33" s="784"/>
      <c r="X33" s="784"/>
      <c r="Y33" s="784"/>
      <c r="Z33" s="784"/>
      <c r="AA33" s="784">
        <v>3</v>
      </c>
      <c r="AB33" s="784"/>
      <c r="AC33" s="784"/>
      <c r="AD33" s="784"/>
      <c r="AE33" s="785"/>
      <c r="AF33" s="786" t="s">
        <v>122</v>
      </c>
      <c r="AG33" s="787"/>
      <c r="AH33" s="787"/>
      <c r="AI33" s="787"/>
      <c r="AJ33" s="788"/>
      <c r="AK33" s="834">
        <v>53</v>
      </c>
      <c r="AL33" s="830"/>
      <c r="AM33" s="830"/>
      <c r="AN33" s="830"/>
      <c r="AO33" s="830"/>
      <c r="AP33" s="830">
        <v>429</v>
      </c>
      <c r="AQ33" s="830"/>
      <c r="AR33" s="830"/>
      <c r="AS33" s="830"/>
      <c r="AT33" s="830"/>
      <c r="AU33" s="830">
        <v>300</v>
      </c>
      <c r="AV33" s="830"/>
      <c r="AW33" s="830"/>
      <c r="AX33" s="830"/>
      <c r="AY33" s="830"/>
      <c r="AZ33" s="831" t="s">
        <v>551</v>
      </c>
      <c r="BA33" s="831"/>
      <c r="BB33" s="831"/>
      <c r="BC33" s="831"/>
      <c r="BD33" s="831"/>
      <c r="BE33" s="832" t="s">
        <v>395</v>
      </c>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t="s">
        <v>397</v>
      </c>
      <c r="C34" s="781"/>
      <c r="D34" s="781"/>
      <c r="E34" s="781"/>
      <c r="F34" s="781"/>
      <c r="G34" s="781"/>
      <c r="H34" s="781"/>
      <c r="I34" s="781"/>
      <c r="J34" s="781"/>
      <c r="K34" s="781"/>
      <c r="L34" s="781"/>
      <c r="M34" s="781"/>
      <c r="N34" s="781"/>
      <c r="O34" s="781"/>
      <c r="P34" s="782"/>
      <c r="Q34" s="783">
        <v>1250</v>
      </c>
      <c r="R34" s="784"/>
      <c r="S34" s="784"/>
      <c r="T34" s="784"/>
      <c r="U34" s="784"/>
      <c r="V34" s="784">
        <v>1135</v>
      </c>
      <c r="W34" s="784"/>
      <c r="X34" s="784"/>
      <c r="Y34" s="784"/>
      <c r="Z34" s="784"/>
      <c r="AA34" s="784">
        <v>115</v>
      </c>
      <c r="AB34" s="784"/>
      <c r="AC34" s="784"/>
      <c r="AD34" s="784"/>
      <c r="AE34" s="785"/>
      <c r="AF34" s="786">
        <v>71</v>
      </c>
      <c r="AG34" s="787"/>
      <c r="AH34" s="787"/>
      <c r="AI34" s="787"/>
      <c r="AJ34" s="788"/>
      <c r="AK34" s="834">
        <v>839</v>
      </c>
      <c r="AL34" s="830"/>
      <c r="AM34" s="830"/>
      <c r="AN34" s="830"/>
      <c r="AO34" s="830"/>
      <c r="AP34" s="830">
        <v>7294</v>
      </c>
      <c r="AQ34" s="830"/>
      <c r="AR34" s="830"/>
      <c r="AS34" s="830"/>
      <c r="AT34" s="830"/>
      <c r="AU34" s="830">
        <v>4967</v>
      </c>
      <c r="AV34" s="830"/>
      <c r="AW34" s="830"/>
      <c r="AX34" s="830"/>
      <c r="AY34" s="830"/>
      <c r="AZ34" s="831" t="s">
        <v>551</v>
      </c>
      <c r="BA34" s="831"/>
      <c r="BB34" s="831"/>
      <c r="BC34" s="831"/>
      <c r="BD34" s="831"/>
      <c r="BE34" s="832" t="s">
        <v>395</v>
      </c>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t="s">
        <v>398</v>
      </c>
      <c r="C35" s="781"/>
      <c r="D35" s="781"/>
      <c r="E35" s="781"/>
      <c r="F35" s="781"/>
      <c r="G35" s="781"/>
      <c r="H35" s="781"/>
      <c r="I35" s="781"/>
      <c r="J35" s="781"/>
      <c r="K35" s="781"/>
      <c r="L35" s="781"/>
      <c r="M35" s="781"/>
      <c r="N35" s="781"/>
      <c r="O35" s="781"/>
      <c r="P35" s="782"/>
      <c r="Q35" s="783">
        <v>1648</v>
      </c>
      <c r="R35" s="784"/>
      <c r="S35" s="784"/>
      <c r="T35" s="784"/>
      <c r="U35" s="784"/>
      <c r="V35" s="784">
        <v>1943</v>
      </c>
      <c r="W35" s="784"/>
      <c r="X35" s="784"/>
      <c r="Y35" s="784"/>
      <c r="Z35" s="784"/>
      <c r="AA35" s="784">
        <v>-295</v>
      </c>
      <c r="AB35" s="784"/>
      <c r="AC35" s="784"/>
      <c r="AD35" s="784"/>
      <c r="AE35" s="785"/>
      <c r="AF35" s="786">
        <v>662</v>
      </c>
      <c r="AG35" s="787"/>
      <c r="AH35" s="787"/>
      <c r="AI35" s="787"/>
      <c r="AJ35" s="788"/>
      <c r="AK35" s="834">
        <v>757</v>
      </c>
      <c r="AL35" s="830"/>
      <c r="AM35" s="830"/>
      <c r="AN35" s="830"/>
      <c r="AO35" s="830"/>
      <c r="AP35" s="830">
        <v>4271</v>
      </c>
      <c r="AQ35" s="830"/>
      <c r="AR35" s="830"/>
      <c r="AS35" s="830"/>
      <c r="AT35" s="830"/>
      <c r="AU35" s="830">
        <v>2178</v>
      </c>
      <c r="AV35" s="830"/>
      <c r="AW35" s="830"/>
      <c r="AX35" s="830"/>
      <c r="AY35" s="830"/>
      <c r="AZ35" s="831" t="s">
        <v>551</v>
      </c>
      <c r="BA35" s="831"/>
      <c r="BB35" s="831"/>
      <c r="BC35" s="831"/>
      <c r="BD35" s="831"/>
      <c r="BE35" s="832" t="s">
        <v>395</v>
      </c>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399</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378</v>
      </c>
      <c r="B63" s="789" t="s">
        <v>400</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843</v>
      </c>
      <c r="AG63" s="844"/>
      <c r="AH63" s="844"/>
      <c r="AI63" s="844"/>
      <c r="AJ63" s="845"/>
      <c r="AK63" s="846"/>
      <c r="AL63" s="841"/>
      <c r="AM63" s="841"/>
      <c r="AN63" s="841"/>
      <c r="AO63" s="841"/>
      <c r="AP63" s="844">
        <v>15387</v>
      </c>
      <c r="AQ63" s="844"/>
      <c r="AR63" s="844"/>
      <c r="AS63" s="844"/>
      <c r="AT63" s="844"/>
      <c r="AU63" s="844">
        <v>7830</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401</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402</v>
      </c>
      <c r="B66" s="728"/>
      <c r="C66" s="728"/>
      <c r="D66" s="728"/>
      <c r="E66" s="728"/>
      <c r="F66" s="728"/>
      <c r="G66" s="728"/>
      <c r="H66" s="728"/>
      <c r="I66" s="728"/>
      <c r="J66" s="728"/>
      <c r="K66" s="728"/>
      <c r="L66" s="728"/>
      <c r="M66" s="728"/>
      <c r="N66" s="728"/>
      <c r="O66" s="728"/>
      <c r="P66" s="729"/>
      <c r="Q66" s="733" t="s">
        <v>382</v>
      </c>
      <c r="R66" s="734"/>
      <c r="S66" s="734"/>
      <c r="T66" s="734"/>
      <c r="U66" s="735"/>
      <c r="V66" s="733" t="s">
        <v>383</v>
      </c>
      <c r="W66" s="734"/>
      <c r="X66" s="734"/>
      <c r="Y66" s="734"/>
      <c r="Z66" s="735"/>
      <c r="AA66" s="733" t="s">
        <v>384</v>
      </c>
      <c r="AB66" s="734"/>
      <c r="AC66" s="734"/>
      <c r="AD66" s="734"/>
      <c r="AE66" s="735"/>
      <c r="AF66" s="854" t="s">
        <v>385</v>
      </c>
      <c r="AG66" s="815"/>
      <c r="AH66" s="815"/>
      <c r="AI66" s="815"/>
      <c r="AJ66" s="855"/>
      <c r="AK66" s="733" t="s">
        <v>386</v>
      </c>
      <c r="AL66" s="728"/>
      <c r="AM66" s="728"/>
      <c r="AN66" s="728"/>
      <c r="AO66" s="729"/>
      <c r="AP66" s="733" t="s">
        <v>387</v>
      </c>
      <c r="AQ66" s="734"/>
      <c r="AR66" s="734"/>
      <c r="AS66" s="734"/>
      <c r="AT66" s="735"/>
      <c r="AU66" s="733" t="s">
        <v>403</v>
      </c>
      <c r="AV66" s="734"/>
      <c r="AW66" s="734"/>
      <c r="AX66" s="734"/>
      <c r="AY66" s="735"/>
      <c r="AZ66" s="733" t="s">
        <v>365</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15">
      <c r="A68" s="224">
        <v>1</v>
      </c>
      <c r="B68" s="869" t="s">
        <v>552</v>
      </c>
      <c r="C68" s="870"/>
      <c r="D68" s="870"/>
      <c r="E68" s="870"/>
      <c r="F68" s="870"/>
      <c r="G68" s="870"/>
      <c r="H68" s="870"/>
      <c r="I68" s="870"/>
      <c r="J68" s="870"/>
      <c r="K68" s="870"/>
      <c r="L68" s="870"/>
      <c r="M68" s="870"/>
      <c r="N68" s="870"/>
      <c r="O68" s="870"/>
      <c r="P68" s="871"/>
      <c r="Q68" s="872">
        <v>88</v>
      </c>
      <c r="R68" s="866"/>
      <c r="S68" s="866"/>
      <c r="T68" s="866"/>
      <c r="U68" s="866"/>
      <c r="V68" s="866">
        <v>39</v>
      </c>
      <c r="W68" s="866"/>
      <c r="X68" s="866"/>
      <c r="Y68" s="866"/>
      <c r="Z68" s="866"/>
      <c r="AA68" s="866">
        <v>49</v>
      </c>
      <c r="AB68" s="866"/>
      <c r="AC68" s="866"/>
      <c r="AD68" s="866"/>
      <c r="AE68" s="866"/>
      <c r="AF68" s="866">
        <v>49</v>
      </c>
      <c r="AG68" s="866"/>
      <c r="AH68" s="866"/>
      <c r="AI68" s="866"/>
      <c r="AJ68" s="866"/>
      <c r="AK68" s="866" t="s">
        <v>551</v>
      </c>
      <c r="AL68" s="866"/>
      <c r="AM68" s="866"/>
      <c r="AN68" s="866"/>
      <c r="AO68" s="866"/>
      <c r="AP68" s="866" t="s">
        <v>551</v>
      </c>
      <c r="AQ68" s="866"/>
      <c r="AR68" s="866"/>
      <c r="AS68" s="866"/>
      <c r="AT68" s="866"/>
      <c r="AU68" s="866" t="s">
        <v>551</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15">
      <c r="A69" s="226">
        <v>2</v>
      </c>
      <c r="B69" s="873" t="s">
        <v>553</v>
      </c>
      <c r="C69" s="874"/>
      <c r="D69" s="874"/>
      <c r="E69" s="874"/>
      <c r="F69" s="874"/>
      <c r="G69" s="874"/>
      <c r="H69" s="874"/>
      <c r="I69" s="874"/>
      <c r="J69" s="874"/>
      <c r="K69" s="874"/>
      <c r="L69" s="874"/>
      <c r="M69" s="874"/>
      <c r="N69" s="874"/>
      <c r="O69" s="874"/>
      <c r="P69" s="875"/>
      <c r="Q69" s="876">
        <v>20</v>
      </c>
      <c r="R69" s="830"/>
      <c r="S69" s="830"/>
      <c r="T69" s="830"/>
      <c r="U69" s="830"/>
      <c r="V69" s="830">
        <v>20</v>
      </c>
      <c r="W69" s="830"/>
      <c r="X69" s="830"/>
      <c r="Y69" s="830"/>
      <c r="Z69" s="830"/>
      <c r="AA69" s="830" t="s">
        <v>551</v>
      </c>
      <c r="AB69" s="830"/>
      <c r="AC69" s="830"/>
      <c r="AD69" s="830"/>
      <c r="AE69" s="830"/>
      <c r="AF69" s="830" t="s">
        <v>551</v>
      </c>
      <c r="AG69" s="830"/>
      <c r="AH69" s="830"/>
      <c r="AI69" s="830"/>
      <c r="AJ69" s="830"/>
      <c r="AK69" s="830" t="s">
        <v>551</v>
      </c>
      <c r="AL69" s="830"/>
      <c r="AM69" s="830"/>
      <c r="AN69" s="830"/>
      <c r="AO69" s="830"/>
      <c r="AP69" s="830" t="s">
        <v>551</v>
      </c>
      <c r="AQ69" s="830"/>
      <c r="AR69" s="830"/>
      <c r="AS69" s="830"/>
      <c r="AT69" s="830"/>
      <c r="AU69" s="830" t="s">
        <v>551</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15">
      <c r="A70" s="226">
        <v>3</v>
      </c>
      <c r="B70" s="873" t="s">
        <v>554</v>
      </c>
      <c r="C70" s="874"/>
      <c r="D70" s="874"/>
      <c r="E70" s="874"/>
      <c r="F70" s="874"/>
      <c r="G70" s="874"/>
      <c r="H70" s="874"/>
      <c r="I70" s="874"/>
      <c r="J70" s="874"/>
      <c r="K70" s="874"/>
      <c r="L70" s="874"/>
      <c r="M70" s="874"/>
      <c r="N70" s="874"/>
      <c r="O70" s="874"/>
      <c r="P70" s="875"/>
      <c r="Q70" s="876">
        <v>636</v>
      </c>
      <c r="R70" s="830"/>
      <c r="S70" s="830"/>
      <c r="T70" s="830"/>
      <c r="U70" s="830"/>
      <c r="V70" s="830">
        <v>616</v>
      </c>
      <c r="W70" s="830"/>
      <c r="X70" s="830"/>
      <c r="Y70" s="830"/>
      <c r="Z70" s="830"/>
      <c r="AA70" s="830">
        <v>20</v>
      </c>
      <c r="AB70" s="830"/>
      <c r="AC70" s="830"/>
      <c r="AD70" s="830"/>
      <c r="AE70" s="830"/>
      <c r="AF70" s="830">
        <v>26</v>
      </c>
      <c r="AG70" s="830"/>
      <c r="AH70" s="830"/>
      <c r="AI70" s="830"/>
      <c r="AJ70" s="830"/>
      <c r="AK70" s="830" t="s">
        <v>551</v>
      </c>
      <c r="AL70" s="830"/>
      <c r="AM70" s="830"/>
      <c r="AN70" s="830"/>
      <c r="AO70" s="830"/>
      <c r="AP70" s="830" t="s">
        <v>551</v>
      </c>
      <c r="AQ70" s="830"/>
      <c r="AR70" s="830"/>
      <c r="AS70" s="830"/>
      <c r="AT70" s="830"/>
      <c r="AU70" s="830" t="s">
        <v>551</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15">
      <c r="A71" s="226">
        <v>4</v>
      </c>
      <c r="B71" s="873" t="s">
        <v>555</v>
      </c>
      <c r="C71" s="874"/>
      <c r="D71" s="874"/>
      <c r="E71" s="874"/>
      <c r="F71" s="874"/>
      <c r="G71" s="874"/>
      <c r="H71" s="874"/>
      <c r="I71" s="874"/>
      <c r="J71" s="874"/>
      <c r="K71" s="874"/>
      <c r="L71" s="874"/>
      <c r="M71" s="874"/>
      <c r="N71" s="874"/>
      <c r="O71" s="874"/>
      <c r="P71" s="875"/>
      <c r="Q71" s="876">
        <v>950</v>
      </c>
      <c r="R71" s="830"/>
      <c r="S71" s="830"/>
      <c r="T71" s="830"/>
      <c r="U71" s="830"/>
      <c r="V71" s="830">
        <v>993</v>
      </c>
      <c r="W71" s="830"/>
      <c r="X71" s="830"/>
      <c r="Y71" s="830"/>
      <c r="Z71" s="830"/>
      <c r="AA71" s="830">
        <v>-43</v>
      </c>
      <c r="AB71" s="830"/>
      <c r="AC71" s="830"/>
      <c r="AD71" s="830"/>
      <c r="AE71" s="830"/>
      <c r="AF71" s="830">
        <v>1258</v>
      </c>
      <c r="AG71" s="830"/>
      <c r="AH71" s="830"/>
      <c r="AI71" s="830"/>
      <c r="AJ71" s="830"/>
      <c r="AK71" s="830" t="s">
        <v>551</v>
      </c>
      <c r="AL71" s="830"/>
      <c r="AM71" s="830"/>
      <c r="AN71" s="830"/>
      <c r="AO71" s="830"/>
      <c r="AP71" s="830">
        <v>7347</v>
      </c>
      <c r="AQ71" s="830"/>
      <c r="AR71" s="830"/>
      <c r="AS71" s="830"/>
      <c r="AT71" s="830"/>
      <c r="AU71" s="830" t="s">
        <v>551</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15">
      <c r="A72" s="226">
        <v>5</v>
      </c>
      <c r="B72" s="873"/>
      <c r="C72" s="874"/>
      <c r="D72" s="874"/>
      <c r="E72" s="874"/>
      <c r="F72" s="874"/>
      <c r="G72" s="874"/>
      <c r="H72" s="874"/>
      <c r="I72" s="874"/>
      <c r="J72" s="874"/>
      <c r="K72" s="874"/>
      <c r="L72" s="874"/>
      <c r="M72" s="874"/>
      <c r="N72" s="874"/>
      <c r="O72" s="874"/>
      <c r="P72" s="875"/>
      <c r="Q72" s="876"/>
      <c r="R72" s="830"/>
      <c r="S72" s="830"/>
      <c r="T72" s="830"/>
      <c r="U72" s="830"/>
      <c r="V72" s="830"/>
      <c r="W72" s="830"/>
      <c r="X72" s="830"/>
      <c r="Y72" s="830"/>
      <c r="Z72" s="830"/>
      <c r="AA72" s="830"/>
      <c r="AB72" s="830"/>
      <c r="AC72" s="830"/>
      <c r="AD72" s="830"/>
      <c r="AE72" s="830"/>
      <c r="AF72" s="830"/>
      <c r="AG72" s="830"/>
      <c r="AH72" s="830"/>
      <c r="AI72" s="830"/>
      <c r="AJ72" s="830"/>
      <c r="AK72" s="830"/>
      <c r="AL72" s="830"/>
      <c r="AM72" s="830"/>
      <c r="AN72" s="830"/>
      <c r="AO72" s="830"/>
      <c r="AP72" s="830"/>
      <c r="AQ72" s="830"/>
      <c r="AR72" s="830"/>
      <c r="AS72" s="830"/>
      <c r="AT72" s="830"/>
      <c r="AU72" s="830"/>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15">
      <c r="A73" s="226">
        <v>6</v>
      </c>
      <c r="B73" s="873"/>
      <c r="C73" s="874"/>
      <c r="D73" s="874"/>
      <c r="E73" s="874"/>
      <c r="F73" s="874"/>
      <c r="G73" s="874"/>
      <c r="H73" s="874"/>
      <c r="I73" s="874"/>
      <c r="J73" s="874"/>
      <c r="K73" s="874"/>
      <c r="L73" s="874"/>
      <c r="M73" s="874"/>
      <c r="N73" s="874"/>
      <c r="O73" s="874"/>
      <c r="P73" s="875"/>
      <c r="Q73" s="876"/>
      <c r="R73" s="830"/>
      <c r="S73" s="830"/>
      <c r="T73" s="830"/>
      <c r="U73" s="830"/>
      <c r="V73" s="830"/>
      <c r="W73" s="830"/>
      <c r="X73" s="830"/>
      <c r="Y73" s="830"/>
      <c r="Z73" s="830"/>
      <c r="AA73" s="830"/>
      <c r="AB73" s="830"/>
      <c r="AC73" s="830"/>
      <c r="AD73" s="830"/>
      <c r="AE73" s="830"/>
      <c r="AF73" s="830"/>
      <c r="AG73" s="830"/>
      <c r="AH73" s="830"/>
      <c r="AI73" s="830"/>
      <c r="AJ73" s="830"/>
      <c r="AK73" s="830"/>
      <c r="AL73" s="830"/>
      <c r="AM73" s="830"/>
      <c r="AN73" s="830"/>
      <c r="AO73" s="830"/>
      <c r="AP73" s="830"/>
      <c r="AQ73" s="830"/>
      <c r="AR73" s="830"/>
      <c r="AS73" s="830"/>
      <c r="AT73" s="830"/>
      <c r="AU73" s="830"/>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15">
      <c r="A74" s="226">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15">
      <c r="A75" s="226">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15">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15">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15">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15">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15">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15">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15">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15">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15">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15">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15">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15">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
      <c r="A88" s="228" t="s">
        <v>378</v>
      </c>
      <c r="B88" s="789" t="s">
        <v>404</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1333</v>
      </c>
      <c r="AG88" s="844"/>
      <c r="AH88" s="844"/>
      <c r="AI88" s="844"/>
      <c r="AJ88" s="844"/>
      <c r="AK88" s="841"/>
      <c r="AL88" s="841"/>
      <c r="AM88" s="841"/>
      <c r="AN88" s="841"/>
      <c r="AO88" s="841"/>
      <c r="AP88" s="844">
        <v>7347</v>
      </c>
      <c r="AQ88" s="844"/>
      <c r="AR88" s="844"/>
      <c r="AS88" s="844"/>
      <c r="AT88" s="844"/>
      <c r="AU88" s="844"/>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378</v>
      </c>
      <c r="BR102" s="789" t="s">
        <v>405</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300</v>
      </c>
      <c r="CS102" s="852"/>
      <c r="CT102" s="852"/>
      <c r="CU102" s="852"/>
      <c r="CV102" s="891"/>
      <c r="CW102" s="890" t="s">
        <v>551</v>
      </c>
      <c r="CX102" s="852"/>
      <c r="CY102" s="852"/>
      <c r="CZ102" s="852"/>
      <c r="DA102" s="891"/>
      <c r="DB102" s="890" t="s">
        <v>551</v>
      </c>
      <c r="DC102" s="852"/>
      <c r="DD102" s="852"/>
      <c r="DE102" s="852"/>
      <c r="DF102" s="891"/>
      <c r="DG102" s="890" t="s">
        <v>551</v>
      </c>
      <c r="DH102" s="852"/>
      <c r="DI102" s="852"/>
      <c r="DJ102" s="852"/>
      <c r="DK102" s="891"/>
      <c r="DL102" s="890">
        <v>175</v>
      </c>
      <c r="DM102" s="852"/>
      <c r="DN102" s="852"/>
      <c r="DO102" s="852"/>
      <c r="DP102" s="891"/>
      <c r="DQ102" s="890">
        <v>18</v>
      </c>
      <c r="DR102" s="852"/>
      <c r="DS102" s="852"/>
      <c r="DT102" s="852"/>
      <c r="DU102" s="891"/>
      <c r="DV102" s="789"/>
      <c r="DW102" s="790"/>
      <c r="DX102" s="790"/>
      <c r="DY102" s="790"/>
      <c r="DZ102" s="914"/>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406</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407</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408</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409</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7" t="s">
        <v>410</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411</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15">
      <c r="A109" s="912" t="s">
        <v>412</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413</v>
      </c>
      <c r="AB109" s="893"/>
      <c r="AC109" s="893"/>
      <c r="AD109" s="893"/>
      <c r="AE109" s="894"/>
      <c r="AF109" s="892" t="s">
        <v>414</v>
      </c>
      <c r="AG109" s="893"/>
      <c r="AH109" s="893"/>
      <c r="AI109" s="893"/>
      <c r="AJ109" s="894"/>
      <c r="AK109" s="892" t="s">
        <v>295</v>
      </c>
      <c r="AL109" s="893"/>
      <c r="AM109" s="893"/>
      <c r="AN109" s="893"/>
      <c r="AO109" s="894"/>
      <c r="AP109" s="892" t="s">
        <v>415</v>
      </c>
      <c r="AQ109" s="893"/>
      <c r="AR109" s="893"/>
      <c r="AS109" s="893"/>
      <c r="AT109" s="895"/>
      <c r="AU109" s="912" t="s">
        <v>412</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413</v>
      </c>
      <c r="BR109" s="893"/>
      <c r="BS109" s="893"/>
      <c r="BT109" s="893"/>
      <c r="BU109" s="894"/>
      <c r="BV109" s="892" t="s">
        <v>414</v>
      </c>
      <c r="BW109" s="893"/>
      <c r="BX109" s="893"/>
      <c r="BY109" s="893"/>
      <c r="BZ109" s="894"/>
      <c r="CA109" s="892" t="s">
        <v>295</v>
      </c>
      <c r="CB109" s="893"/>
      <c r="CC109" s="893"/>
      <c r="CD109" s="893"/>
      <c r="CE109" s="894"/>
      <c r="CF109" s="913" t="s">
        <v>415</v>
      </c>
      <c r="CG109" s="913"/>
      <c r="CH109" s="913"/>
      <c r="CI109" s="913"/>
      <c r="CJ109" s="913"/>
      <c r="CK109" s="892" t="s">
        <v>416</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413</v>
      </c>
      <c r="DH109" s="893"/>
      <c r="DI109" s="893"/>
      <c r="DJ109" s="893"/>
      <c r="DK109" s="894"/>
      <c r="DL109" s="892" t="s">
        <v>414</v>
      </c>
      <c r="DM109" s="893"/>
      <c r="DN109" s="893"/>
      <c r="DO109" s="893"/>
      <c r="DP109" s="894"/>
      <c r="DQ109" s="892" t="s">
        <v>295</v>
      </c>
      <c r="DR109" s="893"/>
      <c r="DS109" s="893"/>
      <c r="DT109" s="893"/>
      <c r="DU109" s="894"/>
      <c r="DV109" s="892" t="s">
        <v>415</v>
      </c>
      <c r="DW109" s="893"/>
      <c r="DX109" s="893"/>
      <c r="DY109" s="893"/>
      <c r="DZ109" s="895"/>
    </row>
    <row r="110" spans="1:131" s="218" customFormat="1" ht="26.25" customHeight="1" x14ac:dyDescent="0.15">
      <c r="A110" s="896" t="s">
        <v>417</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1622361</v>
      </c>
      <c r="AB110" s="900"/>
      <c r="AC110" s="900"/>
      <c r="AD110" s="900"/>
      <c r="AE110" s="901"/>
      <c r="AF110" s="902">
        <v>1650606</v>
      </c>
      <c r="AG110" s="900"/>
      <c r="AH110" s="900"/>
      <c r="AI110" s="900"/>
      <c r="AJ110" s="901"/>
      <c r="AK110" s="902">
        <v>1659358</v>
      </c>
      <c r="AL110" s="900"/>
      <c r="AM110" s="900"/>
      <c r="AN110" s="900"/>
      <c r="AO110" s="901"/>
      <c r="AP110" s="903">
        <v>22.5</v>
      </c>
      <c r="AQ110" s="904"/>
      <c r="AR110" s="904"/>
      <c r="AS110" s="904"/>
      <c r="AT110" s="905"/>
      <c r="AU110" s="906" t="s">
        <v>69</v>
      </c>
      <c r="AV110" s="907"/>
      <c r="AW110" s="907"/>
      <c r="AX110" s="907"/>
      <c r="AY110" s="907"/>
      <c r="AZ110" s="929" t="s">
        <v>418</v>
      </c>
      <c r="BA110" s="897"/>
      <c r="BB110" s="897"/>
      <c r="BC110" s="897"/>
      <c r="BD110" s="897"/>
      <c r="BE110" s="897"/>
      <c r="BF110" s="897"/>
      <c r="BG110" s="897"/>
      <c r="BH110" s="897"/>
      <c r="BI110" s="897"/>
      <c r="BJ110" s="897"/>
      <c r="BK110" s="897"/>
      <c r="BL110" s="897"/>
      <c r="BM110" s="897"/>
      <c r="BN110" s="897"/>
      <c r="BO110" s="897"/>
      <c r="BP110" s="898"/>
      <c r="BQ110" s="930">
        <v>14116915</v>
      </c>
      <c r="BR110" s="931"/>
      <c r="BS110" s="931"/>
      <c r="BT110" s="931"/>
      <c r="BU110" s="931"/>
      <c r="BV110" s="931">
        <v>14431610</v>
      </c>
      <c r="BW110" s="931"/>
      <c r="BX110" s="931"/>
      <c r="BY110" s="931"/>
      <c r="BZ110" s="931"/>
      <c r="CA110" s="931">
        <v>14747821</v>
      </c>
      <c r="CB110" s="931"/>
      <c r="CC110" s="931"/>
      <c r="CD110" s="931"/>
      <c r="CE110" s="931"/>
      <c r="CF110" s="944">
        <v>200</v>
      </c>
      <c r="CG110" s="945"/>
      <c r="CH110" s="945"/>
      <c r="CI110" s="945"/>
      <c r="CJ110" s="945"/>
      <c r="CK110" s="946" t="s">
        <v>419</v>
      </c>
      <c r="CL110" s="947"/>
      <c r="CM110" s="929" t="s">
        <v>420</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15">
      <c r="A111" s="934" t="s">
        <v>421</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422</v>
      </c>
      <c r="BA111" s="923"/>
      <c r="BB111" s="923"/>
      <c r="BC111" s="923"/>
      <c r="BD111" s="923"/>
      <c r="BE111" s="923"/>
      <c r="BF111" s="923"/>
      <c r="BG111" s="923"/>
      <c r="BH111" s="923"/>
      <c r="BI111" s="923"/>
      <c r="BJ111" s="923"/>
      <c r="BK111" s="923"/>
      <c r="BL111" s="923"/>
      <c r="BM111" s="923"/>
      <c r="BN111" s="923"/>
      <c r="BO111" s="923"/>
      <c r="BP111" s="924"/>
      <c r="BQ111" s="925" t="s">
        <v>122</v>
      </c>
      <c r="BR111" s="926"/>
      <c r="BS111" s="926"/>
      <c r="BT111" s="926"/>
      <c r="BU111" s="926"/>
      <c r="BV111" s="926" t="s">
        <v>122</v>
      </c>
      <c r="BW111" s="926"/>
      <c r="BX111" s="926"/>
      <c r="BY111" s="926"/>
      <c r="BZ111" s="926"/>
      <c r="CA111" s="926" t="s">
        <v>122</v>
      </c>
      <c r="CB111" s="926"/>
      <c r="CC111" s="926"/>
      <c r="CD111" s="926"/>
      <c r="CE111" s="926"/>
      <c r="CF111" s="920" t="s">
        <v>122</v>
      </c>
      <c r="CG111" s="921"/>
      <c r="CH111" s="921"/>
      <c r="CI111" s="921"/>
      <c r="CJ111" s="921"/>
      <c r="CK111" s="948"/>
      <c r="CL111" s="949"/>
      <c r="CM111" s="922" t="s">
        <v>423</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15">
      <c r="A112" s="952" t="s">
        <v>424</v>
      </c>
      <c r="B112" s="953"/>
      <c r="C112" s="923" t="s">
        <v>425</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426</v>
      </c>
      <c r="BA112" s="923"/>
      <c r="BB112" s="923"/>
      <c r="BC112" s="923"/>
      <c r="BD112" s="923"/>
      <c r="BE112" s="923"/>
      <c r="BF112" s="923"/>
      <c r="BG112" s="923"/>
      <c r="BH112" s="923"/>
      <c r="BI112" s="923"/>
      <c r="BJ112" s="923"/>
      <c r="BK112" s="923"/>
      <c r="BL112" s="923"/>
      <c r="BM112" s="923"/>
      <c r="BN112" s="923"/>
      <c r="BO112" s="923"/>
      <c r="BP112" s="924"/>
      <c r="BQ112" s="925">
        <v>7510253</v>
      </c>
      <c r="BR112" s="926"/>
      <c r="BS112" s="926"/>
      <c r="BT112" s="926"/>
      <c r="BU112" s="926"/>
      <c r="BV112" s="926">
        <v>8485448</v>
      </c>
      <c r="BW112" s="926"/>
      <c r="BX112" s="926"/>
      <c r="BY112" s="926"/>
      <c r="BZ112" s="926"/>
      <c r="CA112" s="926">
        <v>7830038</v>
      </c>
      <c r="CB112" s="926"/>
      <c r="CC112" s="926"/>
      <c r="CD112" s="926"/>
      <c r="CE112" s="926"/>
      <c r="CF112" s="920">
        <v>106.2</v>
      </c>
      <c r="CG112" s="921"/>
      <c r="CH112" s="921"/>
      <c r="CI112" s="921"/>
      <c r="CJ112" s="921"/>
      <c r="CK112" s="948"/>
      <c r="CL112" s="949"/>
      <c r="CM112" s="922" t="s">
        <v>427</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15">
      <c r="A113" s="954"/>
      <c r="B113" s="955"/>
      <c r="C113" s="923" t="s">
        <v>428</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766462</v>
      </c>
      <c r="AB113" s="938"/>
      <c r="AC113" s="938"/>
      <c r="AD113" s="938"/>
      <c r="AE113" s="939"/>
      <c r="AF113" s="940">
        <v>759390</v>
      </c>
      <c r="AG113" s="938"/>
      <c r="AH113" s="938"/>
      <c r="AI113" s="938"/>
      <c r="AJ113" s="939"/>
      <c r="AK113" s="940">
        <v>643163</v>
      </c>
      <c r="AL113" s="938"/>
      <c r="AM113" s="938"/>
      <c r="AN113" s="938"/>
      <c r="AO113" s="939"/>
      <c r="AP113" s="941">
        <v>8.6999999999999993</v>
      </c>
      <c r="AQ113" s="942"/>
      <c r="AR113" s="942"/>
      <c r="AS113" s="942"/>
      <c r="AT113" s="943"/>
      <c r="AU113" s="908"/>
      <c r="AV113" s="909"/>
      <c r="AW113" s="909"/>
      <c r="AX113" s="909"/>
      <c r="AY113" s="909"/>
      <c r="AZ113" s="922" t="s">
        <v>429</v>
      </c>
      <c r="BA113" s="923"/>
      <c r="BB113" s="923"/>
      <c r="BC113" s="923"/>
      <c r="BD113" s="923"/>
      <c r="BE113" s="923"/>
      <c r="BF113" s="923"/>
      <c r="BG113" s="923"/>
      <c r="BH113" s="923"/>
      <c r="BI113" s="923"/>
      <c r="BJ113" s="923"/>
      <c r="BK113" s="923"/>
      <c r="BL113" s="923"/>
      <c r="BM113" s="923"/>
      <c r="BN113" s="923"/>
      <c r="BO113" s="923"/>
      <c r="BP113" s="924"/>
      <c r="BQ113" s="925" t="s">
        <v>122</v>
      </c>
      <c r="BR113" s="926"/>
      <c r="BS113" s="926"/>
      <c r="BT113" s="926"/>
      <c r="BU113" s="926"/>
      <c r="BV113" s="926" t="s">
        <v>122</v>
      </c>
      <c r="BW113" s="926"/>
      <c r="BX113" s="926"/>
      <c r="BY113" s="926"/>
      <c r="BZ113" s="926"/>
      <c r="CA113" s="926" t="s">
        <v>122</v>
      </c>
      <c r="CB113" s="926"/>
      <c r="CC113" s="926"/>
      <c r="CD113" s="926"/>
      <c r="CE113" s="926"/>
      <c r="CF113" s="920" t="s">
        <v>122</v>
      </c>
      <c r="CG113" s="921"/>
      <c r="CH113" s="921"/>
      <c r="CI113" s="921"/>
      <c r="CJ113" s="921"/>
      <c r="CK113" s="948"/>
      <c r="CL113" s="949"/>
      <c r="CM113" s="922" t="s">
        <v>430</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15">
      <c r="A114" s="954"/>
      <c r="B114" s="955"/>
      <c r="C114" s="923" t="s">
        <v>431</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t="s">
        <v>122</v>
      </c>
      <c r="AB114" s="959"/>
      <c r="AC114" s="959"/>
      <c r="AD114" s="959"/>
      <c r="AE114" s="960"/>
      <c r="AF114" s="961" t="s">
        <v>122</v>
      </c>
      <c r="AG114" s="959"/>
      <c r="AH114" s="959"/>
      <c r="AI114" s="959"/>
      <c r="AJ114" s="960"/>
      <c r="AK114" s="961" t="s">
        <v>122</v>
      </c>
      <c r="AL114" s="959"/>
      <c r="AM114" s="959"/>
      <c r="AN114" s="959"/>
      <c r="AO114" s="960"/>
      <c r="AP114" s="962" t="s">
        <v>122</v>
      </c>
      <c r="AQ114" s="963"/>
      <c r="AR114" s="963"/>
      <c r="AS114" s="963"/>
      <c r="AT114" s="964"/>
      <c r="AU114" s="908"/>
      <c r="AV114" s="909"/>
      <c r="AW114" s="909"/>
      <c r="AX114" s="909"/>
      <c r="AY114" s="909"/>
      <c r="AZ114" s="922" t="s">
        <v>432</v>
      </c>
      <c r="BA114" s="923"/>
      <c r="BB114" s="923"/>
      <c r="BC114" s="923"/>
      <c r="BD114" s="923"/>
      <c r="BE114" s="923"/>
      <c r="BF114" s="923"/>
      <c r="BG114" s="923"/>
      <c r="BH114" s="923"/>
      <c r="BI114" s="923"/>
      <c r="BJ114" s="923"/>
      <c r="BK114" s="923"/>
      <c r="BL114" s="923"/>
      <c r="BM114" s="923"/>
      <c r="BN114" s="923"/>
      <c r="BO114" s="923"/>
      <c r="BP114" s="924"/>
      <c r="BQ114" s="925">
        <v>3271629</v>
      </c>
      <c r="BR114" s="926"/>
      <c r="BS114" s="926"/>
      <c r="BT114" s="926"/>
      <c r="BU114" s="926"/>
      <c r="BV114" s="926">
        <v>3223053</v>
      </c>
      <c r="BW114" s="926"/>
      <c r="BX114" s="926"/>
      <c r="BY114" s="926"/>
      <c r="BZ114" s="926"/>
      <c r="CA114" s="926">
        <v>3354495</v>
      </c>
      <c r="CB114" s="926"/>
      <c r="CC114" s="926"/>
      <c r="CD114" s="926"/>
      <c r="CE114" s="926"/>
      <c r="CF114" s="920">
        <v>45.5</v>
      </c>
      <c r="CG114" s="921"/>
      <c r="CH114" s="921"/>
      <c r="CI114" s="921"/>
      <c r="CJ114" s="921"/>
      <c r="CK114" s="948"/>
      <c r="CL114" s="949"/>
      <c r="CM114" s="922" t="s">
        <v>433</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15">
      <c r="A115" s="954"/>
      <c r="B115" s="955"/>
      <c r="C115" s="923" t="s">
        <v>434</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1000</v>
      </c>
      <c r="AB115" s="938"/>
      <c r="AC115" s="938"/>
      <c r="AD115" s="938"/>
      <c r="AE115" s="939"/>
      <c r="AF115" s="940">
        <v>703</v>
      </c>
      <c r="AG115" s="938"/>
      <c r="AH115" s="938"/>
      <c r="AI115" s="938"/>
      <c r="AJ115" s="939"/>
      <c r="AK115" s="940">
        <v>493</v>
      </c>
      <c r="AL115" s="938"/>
      <c r="AM115" s="938"/>
      <c r="AN115" s="938"/>
      <c r="AO115" s="939"/>
      <c r="AP115" s="941">
        <v>0</v>
      </c>
      <c r="AQ115" s="942"/>
      <c r="AR115" s="942"/>
      <c r="AS115" s="942"/>
      <c r="AT115" s="943"/>
      <c r="AU115" s="908"/>
      <c r="AV115" s="909"/>
      <c r="AW115" s="909"/>
      <c r="AX115" s="909"/>
      <c r="AY115" s="909"/>
      <c r="AZ115" s="922" t="s">
        <v>435</v>
      </c>
      <c r="BA115" s="923"/>
      <c r="BB115" s="923"/>
      <c r="BC115" s="923"/>
      <c r="BD115" s="923"/>
      <c r="BE115" s="923"/>
      <c r="BF115" s="923"/>
      <c r="BG115" s="923"/>
      <c r="BH115" s="923"/>
      <c r="BI115" s="923"/>
      <c r="BJ115" s="923"/>
      <c r="BK115" s="923"/>
      <c r="BL115" s="923"/>
      <c r="BM115" s="923"/>
      <c r="BN115" s="923"/>
      <c r="BO115" s="923"/>
      <c r="BP115" s="924"/>
      <c r="BQ115" s="925">
        <v>16440</v>
      </c>
      <c r="BR115" s="926"/>
      <c r="BS115" s="926"/>
      <c r="BT115" s="926"/>
      <c r="BU115" s="926"/>
      <c r="BV115" s="926">
        <v>17040</v>
      </c>
      <c r="BW115" s="926"/>
      <c r="BX115" s="926"/>
      <c r="BY115" s="926"/>
      <c r="BZ115" s="926"/>
      <c r="CA115" s="926">
        <v>17500</v>
      </c>
      <c r="CB115" s="926"/>
      <c r="CC115" s="926"/>
      <c r="CD115" s="926"/>
      <c r="CE115" s="926"/>
      <c r="CF115" s="920">
        <v>0.2</v>
      </c>
      <c r="CG115" s="921"/>
      <c r="CH115" s="921"/>
      <c r="CI115" s="921"/>
      <c r="CJ115" s="921"/>
      <c r="CK115" s="948"/>
      <c r="CL115" s="949"/>
      <c r="CM115" s="922" t="s">
        <v>436</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15">
      <c r="A116" s="956"/>
      <c r="B116" s="957"/>
      <c r="C116" s="965" t="s">
        <v>437</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v>79</v>
      </c>
      <c r="AB116" s="959"/>
      <c r="AC116" s="959"/>
      <c r="AD116" s="959"/>
      <c r="AE116" s="960"/>
      <c r="AF116" s="961">
        <v>161</v>
      </c>
      <c r="AG116" s="959"/>
      <c r="AH116" s="959"/>
      <c r="AI116" s="959"/>
      <c r="AJ116" s="960"/>
      <c r="AK116" s="961">
        <v>1328</v>
      </c>
      <c r="AL116" s="959"/>
      <c r="AM116" s="959"/>
      <c r="AN116" s="959"/>
      <c r="AO116" s="960"/>
      <c r="AP116" s="962">
        <v>0</v>
      </c>
      <c r="AQ116" s="963"/>
      <c r="AR116" s="963"/>
      <c r="AS116" s="963"/>
      <c r="AT116" s="964"/>
      <c r="AU116" s="908"/>
      <c r="AV116" s="909"/>
      <c r="AW116" s="909"/>
      <c r="AX116" s="909"/>
      <c r="AY116" s="909"/>
      <c r="AZ116" s="967" t="s">
        <v>438</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439</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15">
      <c r="A117" s="912" t="s">
        <v>178</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440</v>
      </c>
      <c r="Z117" s="894"/>
      <c r="AA117" s="978">
        <v>2389902</v>
      </c>
      <c r="AB117" s="979"/>
      <c r="AC117" s="979"/>
      <c r="AD117" s="979"/>
      <c r="AE117" s="980"/>
      <c r="AF117" s="981">
        <v>2410860</v>
      </c>
      <c r="AG117" s="979"/>
      <c r="AH117" s="979"/>
      <c r="AI117" s="979"/>
      <c r="AJ117" s="980"/>
      <c r="AK117" s="981">
        <v>2304342</v>
      </c>
      <c r="AL117" s="979"/>
      <c r="AM117" s="979"/>
      <c r="AN117" s="979"/>
      <c r="AO117" s="980"/>
      <c r="AP117" s="982"/>
      <c r="AQ117" s="983"/>
      <c r="AR117" s="983"/>
      <c r="AS117" s="983"/>
      <c r="AT117" s="984"/>
      <c r="AU117" s="908"/>
      <c r="AV117" s="909"/>
      <c r="AW117" s="909"/>
      <c r="AX117" s="909"/>
      <c r="AY117" s="909"/>
      <c r="AZ117" s="974" t="s">
        <v>441</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442</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15">
      <c r="A118" s="912" t="s">
        <v>416</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413</v>
      </c>
      <c r="AB118" s="893"/>
      <c r="AC118" s="893"/>
      <c r="AD118" s="893"/>
      <c r="AE118" s="894"/>
      <c r="AF118" s="892" t="s">
        <v>414</v>
      </c>
      <c r="AG118" s="893"/>
      <c r="AH118" s="893"/>
      <c r="AI118" s="893"/>
      <c r="AJ118" s="894"/>
      <c r="AK118" s="892" t="s">
        <v>295</v>
      </c>
      <c r="AL118" s="893"/>
      <c r="AM118" s="893"/>
      <c r="AN118" s="893"/>
      <c r="AO118" s="894"/>
      <c r="AP118" s="970" t="s">
        <v>415</v>
      </c>
      <c r="AQ118" s="971"/>
      <c r="AR118" s="971"/>
      <c r="AS118" s="971"/>
      <c r="AT118" s="972"/>
      <c r="AU118" s="908"/>
      <c r="AV118" s="909"/>
      <c r="AW118" s="909"/>
      <c r="AX118" s="909"/>
      <c r="AY118" s="909"/>
      <c r="AZ118" s="973" t="s">
        <v>443</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444</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15">
      <c r="A119" s="1056" t="s">
        <v>419</v>
      </c>
      <c r="B119" s="947"/>
      <c r="C119" s="929" t="s">
        <v>420</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178</v>
      </c>
      <c r="BA119" s="239"/>
      <c r="BB119" s="239"/>
      <c r="BC119" s="239"/>
      <c r="BD119" s="239"/>
      <c r="BE119" s="239"/>
      <c r="BF119" s="239"/>
      <c r="BG119" s="239"/>
      <c r="BH119" s="239"/>
      <c r="BI119" s="239"/>
      <c r="BJ119" s="239"/>
      <c r="BK119" s="239"/>
      <c r="BL119" s="239"/>
      <c r="BM119" s="239"/>
      <c r="BN119" s="239"/>
      <c r="BO119" s="977" t="s">
        <v>445</v>
      </c>
      <c r="BP119" s="1005"/>
      <c r="BQ119" s="999">
        <v>24915237</v>
      </c>
      <c r="BR119" s="1000"/>
      <c r="BS119" s="1000"/>
      <c r="BT119" s="1000"/>
      <c r="BU119" s="1000"/>
      <c r="BV119" s="1000">
        <v>26157151</v>
      </c>
      <c r="BW119" s="1000"/>
      <c r="BX119" s="1000"/>
      <c r="BY119" s="1000"/>
      <c r="BZ119" s="1000"/>
      <c r="CA119" s="1000">
        <v>25949854</v>
      </c>
      <c r="CB119" s="1000"/>
      <c r="CC119" s="1000"/>
      <c r="CD119" s="1000"/>
      <c r="CE119" s="1000"/>
      <c r="CF119" s="1001"/>
      <c r="CG119" s="1002"/>
      <c r="CH119" s="1002"/>
      <c r="CI119" s="1002"/>
      <c r="CJ119" s="1003"/>
      <c r="CK119" s="950"/>
      <c r="CL119" s="951"/>
      <c r="CM119" s="973" t="s">
        <v>446</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15">
      <c r="A120" s="1057"/>
      <c r="B120" s="949"/>
      <c r="C120" s="922" t="s">
        <v>423</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447</v>
      </c>
      <c r="AV120" s="992"/>
      <c r="AW120" s="992"/>
      <c r="AX120" s="992"/>
      <c r="AY120" s="993"/>
      <c r="AZ120" s="929" t="s">
        <v>448</v>
      </c>
      <c r="BA120" s="897"/>
      <c r="BB120" s="897"/>
      <c r="BC120" s="897"/>
      <c r="BD120" s="897"/>
      <c r="BE120" s="897"/>
      <c r="BF120" s="897"/>
      <c r="BG120" s="897"/>
      <c r="BH120" s="897"/>
      <c r="BI120" s="897"/>
      <c r="BJ120" s="897"/>
      <c r="BK120" s="897"/>
      <c r="BL120" s="897"/>
      <c r="BM120" s="897"/>
      <c r="BN120" s="897"/>
      <c r="BO120" s="897"/>
      <c r="BP120" s="898"/>
      <c r="BQ120" s="930">
        <v>3854344</v>
      </c>
      <c r="BR120" s="931"/>
      <c r="BS120" s="931"/>
      <c r="BT120" s="931"/>
      <c r="BU120" s="931"/>
      <c r="BV120" s="931">
        <v>3968040</v>
      </c>
      <c r="BW120" s="931"/>
      <c r="BX120" s="931"/>
      <c r="BY120" s="931"/>
      <c r="BZ120" s="931"/>
      <c r="CA120" s="931">
        <v>3575597</v>
      </c>
      <c r="CB120" s="931"/>
      <c r="CC120" s="931"/>
      <c r="CD120" s="931"/>
      <c r="CE120" s="931"/>
      <c r="CF120" s="944">
        <v>48.5</v>
      </c>
      <c r="CG120" s="945"/>
      <c r="CH120" s="945"/>
      <c r="CI120" s="945"/>
      <c r="CJ120" s="945"/>
      <c r="CK120" s="1006" t="s">
        <v>449</v>
      </c>
      <c r="CL120" s="1007"/>
      <c r="CM120" s="1007"/>
      <c r="CN120" s="1007"/>
      <c r="CO120" s="1008"/>
      <c r="CP120" s="1014" t="s">
        <v>397</v>
      </c>
      <c r="CQ120" s="1015"/>
      <c r="CR120" s="1015"/>
      <c r="CS120" s="1015"/>
      <c r="CT120" s="1015"/>
      <c r="CU120" s="1015"/>
      <c r="CV120" s="1015"/>
      <c r="CW120" s="1015"/>
      <c r="CX120" s="1015"/>
      <c r="CY120" s="1015"/>
      <c r="CZ120" s="1015"/>
      <c r="DA120" s="1015"/>
      <c r="DB120" s="1015"/>
      <c r="DC120" s="1015"/>
      <c r="DD120" s="1015"/>
      <c r="DE120" s="1015"/>
      <c r="DF120" s="1016"/>
      <c r="DG120" s="930" t="s">
        <v>122</v>
      </c>
      <c r="DH120" s="931"/>
      <c r="DI120" s="931"/>
      <c r="DJ120" s="931"/>
      <c r="DK120" s="931"/>
      <c r="DL120" s="931">
        <v>6128978</v>
      </c>
      <c r="DM120" s="931"/>
      <c r="DN120" s="931"/>
      <c r="DO120" s="931"/>
      <c r="DP120" s="931"/>
      <c r="DQ120" s="931">
        <v>4967303</v>
      </c>
      <c r="DR120" s="931"/>
      <c r="DS120" s="931"/>
      <c r="DT120" s="931"/>
      <c r="DU120" s="931"/>
      <c r="DV120" s="932">
        <v>67.400000000000006</v>
      </c>
      <c r="DW120" s="932"/>
      <c r="DX120" s="932"/>
      <c r="DY120" s="932"/>
      <c r="DZ120" s="933"/>
    </row>
    <row r="121" spans="1:130" s="218" customFormat="1" ht="26.25" customHeight="1" x14ac:dyDescent="0.15">
      <c r="A121" s="1057"/>
      <c r="B121" s="949"/>
      <c r="C121" s="974" t="s">
        <v>450</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451</v>
      </c>
      <c r="BA121" s="923"/>
      <c r="BB121" s="923"/>
      <c r="BC121" s="923"/>
      <c r="BD121" s="923"/>
      <c r="BE121" s="923"/>
      <c r="BF121" s="923"/>
      <c r="BG121" s="923"/>
      <c r="BH121" s="923"/>
      <c r="BI121" s="923"/>
      <c r="BJ121" s="923"/>
      <c r="BK121" s="923"/>
      <c r="BL121" s="923"/>
      <c r="BM121" s="923"/>
      <c r="BN121" s="923"/>
      <c r="BO121" s="923"/>
      <c r="BP121" s="924"/>
      <c r="BQ121" s="925">
        <v>1083321</v>
      </c>
      <c r="BR121" s="926"/>
      <c r="BS121" s="926"/>
      <c r="BT121" s="926"/>
      <c r="BU121" s="926"/>
      <c r="BV121" s="926">
        <v>953830</v>
      </c>
      <c r="BW121" s="926"/>
      <c r="BX121" s="926"/>
      <c r="BY121" s="926"/>
      <c r="BZ121" s="926"/>
      <c r="CA121" s="926">
        <v>998148</v>
      </c>
      <c r="CB121" s="926"/>
      <c r="CC121" s="926"/>
      <c r="CD121" s="926"/>
      <c r="CE121" s="926"/>
      <c r="CF121" s="920">
        <v>13.5</v>
      </c>
      <c r="CG121" s="921"/>
      <c r="CH121" s="921"/>
      <c r="CI121" s="921"/>
      <c r="CJ121" s="921"/>
      <c r="CK121" s="1009"/>
      <c r="CL121" s="1010"/>
      <c r="CM121" s="1010"/>
      <c r="CN121" s="1010"/>
      <c r="CO121" s="1011"/>
      <c r="CP121" s="1019" t="s">
        <v>398</v>
      </c>
      <c r="CQ121" s="1020"/>
      <c r="CR121" s="1020"/>
      <c r="CS121" s="1020"/>
      <c r="CT121" s="1020"/>
      <c r="CU121" s="1020"/>
      <c r="CV121" s="1020"/>
      <c r="CW121" s="1020"/>
      <c r="CX121" s="1020"/>
      <c r="CY121" s="1020"/>
      <c r="CZ121" s="1020"/>
      <c r="DA121" s="1020"/>
      <c r="DB121" s="1020"/>
      <c r="DC121" s="1020"/>
      <c r="DD121" s="1020"/>
      <c r="DE121" s="1020"/>
      <c r="DF121" s="1021"/>
      <c r="DG121" s="925" t="s">
        <v>122</v>
      </c>
      <c r="DH121" s="926"/>
      <c r="DI121" s="926"/>
      <c r="DJ121" s="926"/>
      <c r="DK121" s="926"/>
      <c r="DL121" s="926">
        <v>1838013</v>
      </c>
      <c r="DM121" s="926"/>
      <c r="DN121" s="926"/>
      <c r="DO121" s="926"/>
      <c r="DP121" s="926"/>
      <c r="DQ121" s="926">
        <v>2178116</v>
      </c>
      <c r="DR121" s="926"/>
      <c r="DS121" s="926"/>
      <c r="DT121" s="926"/>
      <c r="DU121" s="926"/>
      <c r="DV121" s="927">
        <v>29.5</v>
      </c>
      <c r="DW121" s="927"/>
      <c r="DX121" s="927"/>
      <c r="DY121" s="927"/>
      <c r="DZ121" s="928"/>
    </row>
    <row r="122" spans="1:130" s="218" customFormat="1" ht="26.25" customHeight="1" x14ac:dyDescent="0.15">
      <c r="A122" s="1057"/>
      <c r="B122" s="949"/>
      <c r="C122" s="922" t="s">
        <v>433</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452</v>
      </c>
      <c r="BA122" s="965"/>
      <c r="BB122" s="965"/>
      <c r="BC122" s="965"/>
      <c r="BD122" s="965"/>
      <c r="BE122" s="965"/>
      <c r="BF122" s="965"/>
      <c r="BG122" s="965"/>
      <c r="BH122" s="965"/>
      <c r="BI122" s="965"/>
      <c r="BJ122" s="965"/>
      <c r="BK122" s="965"/>
      <c r="BL122" s="965"/>
      <c r="BM122" s="965"/>
      <c r="BN122" s="965"/>
      <c r="BO122" s="965"/>
      <c r="BP122" s="966"/>
      <c r="BQ122" s="999">
        <v>14336135</v>
      </c>
      <c r="BR122" s="1000"/>
      <c r="BS122" s="1000"/>
      <c r="BT122" s="1000"/>
      <c r="BU122" s="1000"/>
      <c r="BV122" s="1000">
        <v>15827127</v>
      </c>
      <c r="BW122" s="1000"/>
      <c r="BX122" s="1000"/>
      <c r="BY122" s="1000"/>
      <c r="BZ122" s="1000"/>
      <c r="CA122" s="1000">
        <v>15880230</v>
      </c>
      <c r="CB122" s="1000"/>
      <c r="CC122" s="1000"/>
      <c r="CD122" s="1000"/>
      <c r="CE122" s="1000"/>
      <c r="CF122" s="1017">
        <v>215.4</v>
      </c>
      <c r="CG122" s="1018"/>
      <c r="CH122" s="1018"/>
      <c r="CI122" s="1018"/>
      <c r="CJ122" s="1018"/>
      <c r="CK122" s="1009"/>
      <c r="CL122" s="1010"/>
      <c r="CM122" s="1010"/>
      <c r="CN122" s="1010"/>
      <c r="CO122" s="1011"/>
      <c r="CP122" s="1019" t="s">
        <v>394</v>
      </c>
      <c r="CQ122" s="1020"/>
      <c r="CR122" s="1020"/>
      <c r="CS122" s="1020"/>
      <c r="CT122" s="1020"/>
      <c r="CU122" s="1020"/>
      <c r="CV122" s="1020"/>
      <c r="CW122" s="1020"/>
      <c r="CX122" s="1020"/>
      <c r="CY122" s="1020"/>
      <c r="CZ122" s="1020"/>
      <c r="DA122" s="1020"/>
      <c r="DB122" s="1020"/>
      <c r="DC122" s="1020"/>
      <c r="DD122" s="1020"/>
      <c r="DE122" s="1020"/>
      <c r="DF122" s="1021"/>
      <c r="DG122" s="925">
        <v>98323</v>
      </c>
      <c r="DH122" s="926"/>
      <c r="DI122" s="926"/>
      <c r="DJ122" s="926"/>
      <c r="DK122" s="926"/>
      <c r="DL122" s="926">
        <v>256687</v>
      </c>
      <c r="DM122" s="926"/>
      <c r="DN122" s="926"/>
      <c r="DO122" s="926"/>
      <c r="DP122" s="926"/>
      <c r="DQ122" s="926">
        <v>385052</v>
      </c>
      <c r="DR122" s="926"/>
      <c r="DS122" s="926"/>
      <c r="DT122" s="926"/>
      <c r="DU122" s="926"/>
      <c r="DV122" s="927">
        <v>5.2</v>
      </c>
      <c r="DW122" s="927"/>
      <c r="DX122" s="927"/>
      <c r="DY122" s="927"/>
      <c r="DZ122" s="928"/>
    </row>
    <row r="123" spans="1:130" s="218" customFormat="1" ht="26.25" customHeight="1" x14ac:dyDescent="0.15">
      <c r="A123" s="1057"/>
      <c r="B123" s="949"/>
      <c r="C123" s="922" t="s">
        <v>439</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178</v>
      </c>
      <c r="BA123" s="239"/>
      <c r="BB123" s="239"/>
      <c r="BC123" s="239"/>
      <c r="BD123" s="239"/>
      <c r="BE123" s="239"/>
      <c r="BF123" s="239"/>
      <c r="BG123" s="239"/>
      <c r="BH123" s="239"/>
      <c r="BI123" s="239"/>
      <c r="BJ123" s="239"/>
      <c r="BK123" s="239"/>
      <c r="BL123" s="239"/>
      <c r="BM123" s="239"/>
      <c r="BN123" s="239"/>
      <c r="BO123" s="977" t="s">
        <v>453</v>
      </c>
      <c r="BP123" s="1005"/>
      <c r="BQ123" s="1063">
        <v>19273800</v>
      </c>
      <c r="BR123" s="1064"/>
      <c r="BS123" s="1064"/>
      <c r="BT123" s="1064"/>
      <c r="BU123" s="1064"/>
      <c r="BV123" s="1064">
        <v>20748997</v>
      </c>
      <c r="BW123" s="1064"/>
      <c r="BX123" s="1064"/>
      <c r="BY123" s="1064"/>
      <c r="BZ123" s="1064"/>
      <c r="CA123" s="1064">
        <v>20453975</v>
      </c>
      <c r="CB123" s="1064"/>
      <c r="CC123" s="1064"/>
      <c r="CD123" s="1064"/>
      <c r="CE123" s="1064"/>
      <c r="CF123" s="1001"/>
      <c r="CG123" s="1002"/>
      <c r="CH123" s="1002"/>
      <c r="CI123" s="1002"/>
      <c r="CJ123" s="1003"/>
      <c r="CK123" s="1009"/>
      <c r="CL123" s="1010"/>
      <c r="CM123" s="1010"/>
      <c r="CN123" s="1010"/>
      <c r="CO123" s="1011"/>
      <c r="CP123" s="1019" t="s">
        <v>396</v>
      </c>
      <c r="CQ123" s="1020"/>
      <c r="CR123" s="1020"/>
      <c r="CS123" s="1020"/>
      <c r="CT123" s="1020"/>
      <c r="CU123" s="1020"/>
      <c r="CV123" s="1020"/>
      <c r="CW123" s="1020"/>
      <c r="CX123" s="1020"/>
      <c r="CY123" s="1020"/>
      <c r="CZ123" s="1020"/>
      <c r="DA123" s="1020"/>
      <c r="DB123" s="1020"/>
      <c r="DC123" s="1020"/>
      <c r="DD123" s="1020"/>
      <c r="DE123" s="1020"/>
      <c r="DF123" s="1021"/>
      <c r="DG123" s="958">
        <v>253728</v>
      </c>
      <c r="DH123" s="959"/>
      <c r="DI123" s="959"/>
      <c r="DJ123" s="959"/>
      <c r="DK123" s="960"/>
      <c r="DL123" s="961">
        <v>261770</v>
      </c>
      <c r="DM123" s="959"/>
      <c r="DN123" s="959"/>
      <c r="DO123" s="959"/>
      <c r="DP123" s="960"/>
      <c r="DQ123" s="961">
        <v>299567</v>
      </c>
      <c r="DR123" s="959"/>
      <c r="DS123" s="959"/>
      <c r="DT123" s="959"/>
      <c r="DU123" s="960"/>
      <c r="DV123" s="962">
        <v>4.0999999999999996</v>
      </c>
      <c r="DW123" s="963"/>
      <c r="DX123" s="963"/>
      <c r="DY123" s="963"/>
      <c r="DZ123" s="964"/>
    </row>
    <row r="124" spans="1:130" s="218" customFormat="1" ht="26.25" customHeight="1" thickBot="1" x14ac:dyDescent="0.2">
      <c r="A124" s="1057"/>
      <c r="B124" s="949"/>
      <c r="C124" s="922" t="s">
        <v>442</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454</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76.5</v>
      </c>
      <c r="BR124" s="1027"/>
      <c r="BS124" s="1027"/>
      <c r="BT124" s="1027"/>
      <c r="BU124" s="1027"/>
      <c r="BV124" s="1027">
        <v>74.2</v>
      </c>
      <c r="BW124" s="1027"/>
      <c r="BX124" s="1027"/>
      <c r="BY124" s="1027"/>
      <c r="BZ124" s="1027"/>
      <c r="CA124" s="1027">
        <v>74.5</v>
      </c>
      <c r="CB124" s="1027"/>
      <c r="CC124" s="1027"/>
      <c r="CD124" s="1027"/>
      <c r="CE124" s="1027"/>
      <c r="CF124" s="1028"/>
      <c r="CG124" s="1029"/>
      <c r="CH124" s="1029"/>
      <c r="CI124" s="1029"/>
      <c r="CJ124" s="1030"/>
      <c r="CK124" s="1012"/>
      <c r="CL124" s="1012"/>
      <c r="CM124" s="1012"/>
      <c r="CN124" s="1012"/>
      <c r="CO124" s="1013"/>
      <c r="CP124" s="1019" t="s">
        <v>455</v>
      </c>
      <c r="CQ124" s="1020"/>
      <c r="CR124" s="1020"/>
      <c r="CS124" s="1020"/>
      <c r="CT124" s="1020"/>
      <c r="CU124" s="1020"/>
      <c r="CV124" s="1020"/>
      <c r="CW124" s="1020"/>
      <c r="CX124" s="1020"/>
      <c r="CY124" s="1020"/>
      <c r="CZ124" s="1020"/>
      <c r="DA124" s="1020"/>
      <c r="DB124" s="1020"/>
      <c r="DC124" s="1020"/>
      <c r="DD124" s="1020"/>
      <c r="DE124" s="1020"/>
      <c r="DF124" s="1021"/>
      <c r="DG124" s="1004">
        <v>7158202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15">
      <c r="A125" s="1057"/>
      <c r="B125" s="949"/>
      <c r="C125" s="922" t="s">
        <v>444</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456</v>
      </c>
      <c r="CL125" s="1007"/>
      <c r="CM125" s="1007"/>
      <c r="CN125" s="1007"/>
      <c r="CO125" s="1008"/>
      <c r="CP125" s="929" t="s">
        <v>457</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
      <c r="A126" s="1057"/>
      <c r="B126" s="949"/>
      <c r="C126" s="922" t="s">
        <v>446</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458</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15">
      <c r="A127" s="1058"/>
      <c r="B127" s="951"/>
      <c r="C127" s="973" t="s">
        <v>459</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v>1000</v>
      </c>
      <c r="AB127" s="959"/>
      <c r="AC127" s="959"/>
      <c r="AD127" s="959"/>
      <c r="AE127" s="960"/>
      <c r="AF127" s="961">
        <v>703</v>
      </c>
      <c r="AG127" s="959"/>
      <c r="AH127" s="959"/>
      <c r="AI127" s="959"/>
      <c r="AJ127" s="960"/>
      <c r="AK127" s="961">
        <v>493</v>
      </c>
      <c r="AL127" s="959"/>
      <c r="AM127" s="959"/>
      <c r="AN127" s="959"/>
      <c r="AO127" s="960"/>
      <c r="AP127" s="962">
        <v>0</v>
      </c>
      <c r="AQ127" s="963"/>
      <c r="AR127" s="963"/>
      <c r="AS127" s="963"/>
      <c r="AT127" s="964"/>
      <c r="AU127" s="220"/>
      <c r="AV127" s="220"/>
      <c r="AW127" s="220"/>
      <c r="AX127" s="1031" t="s">
        <v>460</v>
      </c>
      <c r="AY127" s="1032"/>
      <c r="AZ127" s="1032"/>
      <c r="BA127" s="1032"/>
      <c r="BB127" s="1032"/>
      <c r="BC127" s="1032"/>
      <c r="BD127" s="1032"/>
      <c r="BE127" s="1033"/>
      <c r="BF127" s="1034" t="s">
        <v>461</v>
      </c>
      <c r="BG127" s="1032"/>
      <c r="BH127" s="1032"/>
      <c r="BI127" s="1032"/>
      <c r="BJ127" s="1032"/>
      <c r="BK127" s="1032"/>
      <c r="BL127" s="1033"/>
      <c r="BM127" s="1034" t="s">
        <v>462</v>
      </c>
      <c r="BN127" s="1032"/>
      <c r="BO127" s="1032"/>
      <c r="BP127" s="1032"/>
      <c r="BQ127" s="1032"/>
      <c r="BR127" s="1032"/>
      <c r="BS127" s="1033"/>
      <c r="BT127" s="1034" t="s">
        <v>463</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464</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
      <c r="A128" s="1041" t="s">
        <v>465</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466</v>
      </c>
      <c r="X128" s="1043"/>
      <c r="Y128" s="1043"/>
      <c r="Z128" s="1044"/>
      <c r="AA128" s="1045">
        <v>162675</v>
      </c>
      <c r="AB128" s="1046"/>
      <c r="AC128" s="1046"/>
      <c r="AD128" s="1046"/>
      <c r="AE128" s="1047"/>
      <c r="AF128" s="1048">
        <v>156016</v>
      </c>
      <c r="AG128" s="1046"/>
      <c r="AH128" s="1046"/>
      <c r="AI128" s="1046"/>
      <c r="AJ128" s="1047"/>
      <c r="AK128" s="1048">
        <v>141786</v>
      </c>
      <c r="AL128" s="1046"/>
      <c r="AM128" s="1046"/>
      <c r="AN128" s="1046"/>
      <c r="AO128" s="1047"/>
      <c r="AP128" s="1049"/>
      <c r="AQ128" s="1050"/>
      <c r="AR128" s="1050"/>
      <c r="AS128" s="1050"/>
      <c r="AT128" s="1051"/>
      <c r="AU128" s="220"/>
      <c r="AV128" s="220"/>
      <c r="AW128" s="220"/>
      <c r="AX128" s="896" t="s">
        <v>467</v>
      </c>
      <c r="AY128" s="897"/>
      <c r="AZ128" s="897"/>
      <c r="BA128" s="897"/>
      <c r="BB128" s="897"/>
      <c r="BC128" s="897"/>
      <c r="BD128" s="897"/>
      <c r="BE128" s="898"/>
      <c r="BF128" s="1052" t="s">
        <v>122</v>
      </c>
      <c r="BG128" s="1053"/>
      <c r="BH128" s="1053"/>
      <c r="BI128" s="1053"/>
      <c r="BJ128" s="1053"/>
      <c r="BK128" s="1053"/>
      <c r="BL128" s="1054"/>
      <c r="BM128" s="1052">
        <v>13.55</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468</v>
      </c>
      <c r="CQ128" s="726"/>
      <c r="CR128" s="726"/>
      <c r="CS128" s="726"/>
      <c r="CT128" s="726"/>
      <c r="CU128" s="726"/>
      <c r="CV128" s="726"/>
      <c r="CW128" s="726"/>
      <c r="CX128" s="726"/>
      <c r="CY128" s="726"/>
      <c r="CZ128" s="726"/>
      <c r="DA128" s="726"/>
      <c r="DB128" s="726"/>
      <c r="DC128" s="726"/>
      <c r="DD128" s="726"/>
      <c r="DE128" s="726"/>
      <c r="DF128" s="1036"/>
      <c r="DG128" s="1037">
        <v>16440</v>
      </c>
      <c r="DH128" s="1038"/>
      <c r="DI128" s="1038"/>
      <c r="DJ128" s="1038"/>
      <c r="DK128" s="1038"/>
      <c r="DL128" s="1038">
        <v>17040</v>
      </c>
      <c r="DM128" s="1038"/>
      <c r="DN128" s="1038"/>
      <c r="DO128" s="1038"/>
      <c r="DP128" s="1038"/>
      <c r="DQ128" s="1038">
        <v>17500</v>
      </c>
      <c r="DR128" s="1038"/>
      <c r="DS128" s="1038"/>
      <c r="DT128" s="1038"/>
      <c r="DU128" s="1038"/>
      <c r="DV128" s="1039">
        <v>0.2</v>
      </c>
      <c r="DW128" s="1039"/>
      <c r="DX128" s="1039"/>
      <c r="DY128" s="1039"/>
      <c r="DZ128" s="1040"/>
    </row>
    <row r="129" spans="1:131" s="218"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469</v>
      </c>
      <c r="X129" s="1071"/>
      <c r="Y129" s="1071"/>
      <c r="Z129" s="1072"/>
      <c r="AA129" s="958">
        <v>8865584</v>
      </c>
      <c r="AB129" s="959"/>
      <c r="AC129" s="959"/>
      <c r="AD129" s="959"/>
      <c r="AE129" s="960"/>
      <c r="AF129" s="961">
        <v>8715775</v>
      </c>
      <c r="AG129" s="959"/>
      <c r="AH129" s="959"/>
      <c r="AI129" s="959"/>
      <c r="AJ129" s="960"/>
      <c r="AK129" s="961">
        <v>8852030</v>
      </c>
      <c r="AL129" s="959"/>
      <c r="AM129" s="959"/>
      <c r="AN129" s="959"/>
      <c r="AO129" s="960"/>
      <c r="AP129" s="1073"/>
      <c r="AQ129" s="1074"/>
      <c r="AR129" s="1074"/>
      <c r="AS129" s="1074"/>
      <c r="AT129" s="1075"/>
      <c r="AU129" s="221"/>
      <c r="AV129" s="221"/>
      <c r="AW129" s="221"/>
      <c r="AX129" s="1065" t="s">
        <v>470</v>
      </c>
      <c r="AY129" s="923"/>
      <c r="AZ129" s="923"/>
      <c r="BA129" s="923"/>
      <c r="BB129" s="923"/>
      <c r="BC129" s="923"/>
      <c r="BD129" s="923"/>
      <c r="BE129" s="924"/>
      <c r="BF129" s="1066" t="s">
        <v>122</v>
      </c>
      <c r="BG129" s="1067"/>
      <c r="BH129" s="1067"/>
      <c r="BI129" s="1067"/>
      <c r="BJ129" s="1067"/>
      <c r="BK129" s="1067"/>
      <c r="BL129" s="1068"/>
      <c r="BM129" s="1066">
        <v>18.55</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4" t="s">
        <v>471</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472</v>
      </c>
      <c r="X130" s="1071"/>
      <c r="Y130" s="1071"/>
      <c r="Z130" s="1072"/>
      <c r="AA130" s="958">
        <v>1497114</v>
      </c>
      <c r="AB130" s="959"/>
      <c r="AC130" s="959"/>
      <c r="AD130" s="959"/>
      <c r="AE130" s="960"/>
      <c r="AF130" s="961">
        <v>1432562</v>
      </c>
      <c r="AG130" s="959"/>
      <c r="AH130" s="959"/>
      <c r="AI130" s="959"/>
      <c r="AJ130" s="960"/>
      <c r="AK130" s="961">
        <v>1478063</v>
      </c>
      <c r="AL130" s="959"/>
      <c r="AM130" s="959"/>
      <c r="AN130" s="959"/>
      <c r="AO130" s="960"/>
      <c r="AP130" s="1073"/>
      <c r="AQ130" s="1074"/>
      <c r="AR130" s="1074"/>
      <c r="AS130" s="1074"/>
      <c r="AT130" s="1075"/>
      <c r="AU130" s="221"/>
      <c r="AV130" s="221"/>
      <c r="AW130" s="221"/>
      <c r="AX130" s="1065" t="s">
        <v>473</v>
      </c>
      <c r="AY130" s="923"/>
      <c r="AZ130" s="923"/>
      <c r="BA130" s="923"/>
      <c r="BB130" s="923"/>
      <c r="BC130" s="923"/>
      <c r="BD130" s="923"/>
      <c r="BE130" s="924"/>
      <c r="BF130" s="1101">
        <v>10.1</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474</v>
      </c>
      <c r="X131" s="1108"/>
      <c r="Y131" s="1108"/>
      <c r="Z131" s="1109"/>
      <c r="AA131" s="1004">
        <v>7368470</v>
      </c>
      <c r="AB131" s="986"/>
      <c r="AC131" s="986"/>
      <c r="AD131" s="986"/>
      <c r="AE131" s="987"/>
      <c r="AF131" s="985">
        <v>7283213</v>
      </c>
      <c r="AG131" s="986"/>
      <c r="AH131" s="986"/>
      <c r="AI131" s="986"/>
      <c r="AJ131" s="987"/>
      <c r="AK131" s="985">
        <v>7373967</v>
      </c>
      <c r="AL131" s="986"/>
      <c r="AM131" s="986"/>
      <c r="AN131" s="986"/>
      <c r="AO131" s="987"/>
      <c r="AP131" s="1110"/>
      <c r="AQ131" s="1111"/>
      <c r="AR131" s="1111"/>
      <c r="AS131" s="1111"/>
      <c r="AT131" s="1112"/>
      <c r="AU131" s="221"/>
      <c r="AV131" s="221"/>
      <c r="AW131" s="221"/>
      <c r="AX131" s="1083" t="s">
        <v>475</v>
      </c>
      <c r="AY131" s="726"/>
      <c r="AZ131" s="726"/>
      <c r="BA131" s="726"/>
      <c r="BB131" s="726"/>
      <c r="BC131" s="726"/>
      <c r="BD131" s="726"/>
      <c r="BE131" s="1036"/>
      <c r="BF131" s="1084">
        <v>74.5</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0" t="s">
        <v>476</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477</v>
      </c>
      <c r="W132" s="1094"/>
      <c r="X132" s="1094"/>
      <c r="Y132" s="1094"/>
      <c r="Z132" s="1095"/>
      <c r="AA132" s="1096">
        <v>9.9086110000000005</v>
      </c>
      <c r="AB132" s="1097"/>
      <c r="AC132" s="1097"/>
      <c r="AD132" s="1097"/>
      <c r="AE132" s="1098"/>
      <c r="AF132" s="1099">
        <v>11.290100000000001</v>
      </c>
      <c r="AG132" s="1097"/>
      <c r="AH132" s="1097"/>
      <c r="AI132" s="1097"/>
      <c r="AJ132" s="1098"/>
      <c r="AK132" s="1099">
        <v>9.2825609999999994</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478</v>
      </c>
      <c r="W133" s="1077"/>
      <c r="X133" s="1077"/>
      <c r="Y133" s="1077"/>
      <c r="Z133" s="1078"/>
      <c r="AA133" s="1079">
        <v>11.6</v>
      </c>
      <c r="AB133" s="1080"/>
      <c r="AC133" s="1080"/>
      <c r="AD133" s="1080"/>
      <c r="AE133" s="1081"/>
      <c r="AF133" s="1079">
        <v>11</v>
      </c>
      <c r="AG133" s="1080"/>
      <c r="AH133" s="1080"/>
      <c r="AI133" s="1080"/>
      <c r="AJ133" s="1081"/>
      <c r="AK133" s="1079">
        <v>10.1</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32FbsWvyMRdfjWJKSJKmvhC2DrSrcrrWb/JOOjpQJPJUy5jGXXZe37AhlnkR+qG/iKnKKxrcruPRqiBXWJrCcQ==" saltValue="eSk0jIBFX7e6yzH7c4MBE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479</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K61583BnuuoPJiIbVlDwwCp0VciwEfS1hYif0soEaoCeWzDlnCsS8BYqx2EbAWD+9DuRnC4/eap19Qez8cwpIA==" saltValue="HUX/0jmHrvnUktyDS2tut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election sqref="A1:A1048576"/>
    </sheetView>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vkJNanXcqHXdHQ4WcX+pU8W358oYhjVf06+3oOIo/1uEMVtxOYeFkWvmZ6Bvqs4o7IvoSH5ia4Y16EMXzmKYQ==" saltValue="0GhMHOa5592Cl/y3EppAH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480</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481</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482</v>
      </c>
      <c r="AP7" s="260"/>
      <c r="AQ7" s="261" t="s">
        <v>483</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484</v>
      </c>
      <c r="AQ8" s="267" t="s">
        <v>485</v>
      </c>
      <c r="AR8" s="268" t="s">
        <v>486</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487</v>
      </c>
      <c r="AL9" s="1117"/>
      <c r="AM9" s="1117"/>
      <c r="AN9" s="1118"/>
      <c r="AO9" s="269">
        <v>2823343</v>
      </c>
      <c r="AP9" s="269">
        <v>153218</v>
      </c>
      <c r="AQ9" s="270">
        <v>117270</v>
      </c>
      <c r="AR9" s="271">
        <v>30.7</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488</v>
      </c>
      <c r="AL10" s="1117"/>
      <c r="AM10" s="1117"/>
      <c r="AN10" s="1118"/>
      <c r="AO10" s="272">
        <v>4883</v>
      </c>
      <c r="AP10" s="272">
        <v>265</v>
      </c>
      <c r="AQ10" s="273">
        <v>10490</v>
      </c>
      <c r="AR10" s="274">
        <v>-97.5</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489</v>
      </c>
      <c r="AL11" s="1117"/>
      <c r="AM11" s="1117"/>
      <c r="AN11" s="1118"/>
      <c r="AO11" s="272">
        <v>105343</v>
      </c>
      <c r="AP11" s="272">
        <v>5717</v>
      </c>
      <c r="AQ11" s="273">
        <v>1802</v>
      </c>
      <c r="AR11" s="274">
        <v>217.3</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490</v>
      </c>
      <c r="AL12" s="1117"/>
      <c r="AM12" s="1117"/>
      <c r="AN12" s="1118"/>
      <c r="AO12" s="272" t="s">
        <v>491</v>
      </c>
      <c r="AP12" s="272" t="s">
        <v>491</v>
      </c>
      <c r="AQ12" s="273">
        <v>3</v>
      </c>
      <c r="AR12" s="274" t="s">
        <v>491</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492</v>
      </c>
      <c r="AL13" s="1117"/>
      <c r="AM13" s="1117"/>
      <c r="AN13" s="1118"/>
      <c r="AO13" s="272">
        <v>189349</v>
      </c>
      <c r="AP13" s="272">
        <v>10276</v>
      </c>
      <c r="AQ13" s="273">
        <v>4482</v>
      </c>
      <c r="AR13" s="274">
        <v>129.30000000000001</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493</v>
      </c>
      <c r="AL14" s="1117"/>
      <c r="AM14" s="1117"/>
      <c r="AN14" s="1118"/>
      <c r="AO14" s="272">
        <v>35147</v>
      </c>
      <c r="AP14" s="272">
        <v>1907</v>
      </c>
      <c r="AQ14" s="273">
        <v>2749</v>
      </c>
      <c r="AR14" s="274">
        <v>-30.6</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494</v>
      </c>
      <c r="AL15" s="1120"/>
      <c r="AM15" s="1120"/>
      <c r="AN15" s="1121"/>
      <c r="AO15" s="272">
        <v>-97730</v>
      </c>
      <c r="AP15" s="272">
        <v>-5304</v>
      </c>
      <c r="AQ15" s="273">
        <v>-7399</v>
      </c>
      <c r="AR15" s="274">
        <v>-28.3</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178</v>
      </c>
      <c r="AL16" s="1120"/>
      <c r="AM16" s="1120"/>
      <c r="AN16" s="1121"/>
      <c r="AO16" s="272">
        <v>3060335</v>
      </c>
      <c r="AP16" s="272">
        <v>166079</v>
      </c>
      <c r="AQ16" s="273">
        <v>129397</v>
      </c>
      <c r="AR16" s="274">
        <v>28.3</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495</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496</v>
      </c>
      <c r="AP20" s="281" t="s">
        <v>497</v>
      </c>
      <c r="AQ20" s="282" t="s">
        <v>498</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499</v>
      </c>
      <c r="AL21" s="1123"/>
      <c r="AM21" s="1123"/>
      <c r="AN21" s="1124"/>
      <c r="AO21" s="285">
        <v>15.14</v>
      </c>
      <c r="AP21" s="286">
        <v>11.07</v>
      </c>
      <c r="AQ21" s="287">
        <v>4.07</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500</v>
      </c>
      <c r="AL22" s="1123"/>
      <c r="AM22" s="1123"/>
      <c r="AN22" s="1124"/>
      <c r="AO22" s="290">
        <v>95.8</v>
      </c>
      <c r="AP22" s="291">
        <v>97.2</v>
      </c>
      <c r="AQ22" s="292">
        <v>-1.4</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3" t="s">
        <v>501</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x14ac:dyDescent="0.15">
      <c r="A27" s="297"/>
      <c r="AO27" s="250"/>
      <c r="AP27" s="250"/>
      <c r="AQ27" s="250"/>
      <c r="AR27" s="250"/>
      <c r="AS27" s="250"/>
      <c r="AT27" s="250"/>
    </row>
    <row r="28" spans="1:46" ht="17.25" x14ac:dyDescent="0.15">
      <c r="A28" s="251" t="s">
        <v>502</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503</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482</v>
      </c>
      <c r="AP30" s="260"/>
      <c r="AQ30" s="261" t="s">
        <v>483</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484</v>
      </c>
      <c r="AQ31" s="267" t="s">
        <v>485</v>
      </c>
      <c r="AR31" s="268" t="s">
        <v>486</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504</v>
      </c>
      <c r="AL32" s="1131"/>
      <c r="AM32" s="1131"/>
      <c r="AN32" s="1132"/>
      <c r="AO32" s="300">
        <v>1659358</v>
      </c>
      <c r="AP32" s="300">
        <v>90050</v>
      </c>
      <c r="AQ32" s="301">
        <v>74841</v>
      </c>
      <c r="AR32" s="302">
        <v>20.3</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505</v>
      </c>
      <c r="AL33" s="1131"/>
      <c r="AM33" s="1131"/>
      <c r="AN33" s="1132"/>
      <c r="AO33" s="300" t="s">
        <v>491</v>
      </c>
      <c r="AP33" s="300" t="s">
        <v>491</v>
      </c>
      <c r="AQ33" s="301" t="s">
        <v>491</v>
      </c>
      <c r="AR33" s="302" t="s">
        <v>491</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506</v>
      </c>
      <c r="AL34" s="1131"/>
      <c r="AM34" s="1131"/>
      <c r="AN34" s="1132"/>
      <c r="AO34" s="300" t="s">
        <v>491</v>
      </c>
      <c r="AP34" s="300" t="s">
        <v>491</v>
      </c>
      <c r="AQ34" s="301">
        <v>1</v>
      </c>
      <c r="AR34" s="302" t="s">
        <v>491</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507</v>
      </c>
      <c r="AL35" s="1131"/>
      <c r="AM35" s="1131"/>
      <c r="AN35" s="1132"/>
      <c r="AO35" s="300">
        <v>643163</v>
      </c>
      <c r="AP35" s="300">
        <v>34903</v>
      </c>
      <c r="AQ35" s="301">
        <v>16683</v>
      </c>
      <c r="AR35" s="302">
        <v>109.2</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508</v>
      </c>
      <c r="AL36" s="1131"/>
      <c r="AM36" s="1131"/>
      <c r="AN36" s="1132"/>
      <c r="AO36" s="300" t="s">
        <v>491</v>
      </c>
      <c r="AP36" s="300" t="s">
        <v>491</v>
      </c>
      <c r="AQ36" s="301">
        <v>2411</v>
      </c>
      <c r="AR36" s="302" t="s">
        <v>491</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509</v>
      </c>
      <c r="AL37" s="1131"/>
      <c r="AM37" s="1131"/>
      <c r="AN37" s="1132"/>
      <c r="AO37" s="300">
        <v>493</v>
      </c>
      <c r="AP37" s="300">
        <v>27</v>
      </c>
      <c r="AQ37" s="301">
        <v>548</v>
      </c>
      <c r="AR37" s="302">
        <v>-95.1</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510</v>
      </c>
      <c r="AL38" s="1134"/>
      <c r="AM38" s="1134"/>
      <c r="AN38" s="1135"/>
      <c r="AO38" s="303">
        <v>1328</v>
      </c>
      <c r="AP38" s="303">
        <v>72</v>
      </c>
      <c r="AQ38" s="304">
        <v>7</v>
      </c>
      <c r="AR38" s="292">
        <v>928.6</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511</v>
      </c>
      <c r="AL39" s="1134"/>
      <c r="AM39" s="1134"/>
      <c r="AN39" s="1135"/>
      <c r="AO39" s="300">
        <v>-141786</v>
      </c>
      <c r="AP39" s="300">
        <v>-7694</v>
      </c>
      <c r="AQ39" s="301">
        <v>-3756</v>
      </c>
      <c r="AR39" s="302">
        <v>104.8</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512</v>
      </c>
      <c r="AL40" s="1131"/>
      <c r="AM40" s="1131"/>
      <c r="AN40" s="1132"/>
      <c r="AO40" s="300">
        <v>-1478063</v>
      </c>
      <c r="AP40" s="300">
        <v>-80212</v>
      </c>
      <c r="AQ40" s="301">
        <v>-63247</v>
      </c>
      <c r="AR40" s="302">
        <v>26.8</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288</v>
      </c>
      <c r="AL41" s="1137"/>
      <c r="AM41" s="1137"/>
      <c r="AN41" s="1138"/>
      <c r="AO41" s="300">
        <v>684493</v>
      </c>
      <c r="AP41" s="300">
        <v>37146</v>
      </c>
      <c r="AQ41" s="301">
        <v>27488</v>
      </c>
      <c r="AR41" s="302">
        <v>35.1</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513</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514</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482</v>
      </c>
      <c r="AN49" s="1127" t="s">
        <v>515</v>
      </c>
      <c r="AO49" s="1128"/>
      <c r="AP49" s="1128"/>
      <c r="AQ49" s="1128"/>
      <c r="AR49" s="1129"/>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516</v>
      </c>
      <c r="AO50" s="317" t="s">
        <v>517</v>
      </c>
      <c r="AP50" s="318" t="s">
        <v>518</v>
      </c>
      <c r="AQ50" s="319" t="s">
        <v>519</v>
      </c>
      <c r="AR50" s="320" t="s">
        <v>520</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521</v>
      </c>
      <c r="AL51" s="313"/>
      <c r="AM51" s="321">
        <v>1522210</v>
      </c>
      <c r="AN51" s="322">
        <v>74240</v>
      </c>
      <c r="AO51" s="323">
        <v>3.7</v>
      </c>
      <c r="AP51" s="324">
        <v>92632</v>
      </c>
      <c r="AQ51" s="325">
        <v>-1.5</v>
      </c>
      <c r="AR51" s="326">
        <v>5.2</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522</v>
      </c>
      <c r="AM52" s="329">
        <v>852576</v>
      </c>
      <c r="AN52" s="330">
        <v>41581</v>
      </c>
      <c r="AO52" s="331">
        <v>54.4</v>
      </c>
      <c r="AP52" s="332">
        <v>47978</v>
      </c>
      <c r="AQ52" s="333">
        <v>-2</v>
      </c>
      <c r="AR52" s="334">
        <v>56.4</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523</v>
      </c>
      <c r="AL53" s="313"/>
      <c r="AM53" s="321">
        <v>1108496</v>
      </c>
      <c r="AN53" s="322">
        <v>55422</v>
      </c>
      <c r="AO53" s="323">
        <v>-25.3</v>
      </c>
      <c r="AP53" s="324">
        <v>96469</v>
      </c>
      <c r="AQ53" s="325">
        <v>4.0999999999999996</v>
      </c>
      <c r="AR53" s="326">
        <v>-29.4</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522</v>
      </c>
      <c r="AM54" s="329">
        <v>880163</v>
      </c>
      <c r="AN54" s="330">
        <v>44006</v>
      </c>
      <c r="AO54" s="331">
        <v>5.8</v>
      </c>
      <c r="AP54" s="332">
        <v>49775</v>
      </c>
      <c r="AQ54" s="333">
        <v>3.7</v>
      </c>
      <c r="AR54" s="334">
        <v>2.1</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524</v>
      </c>
      <c r="AL55" s="313"/>
      <c r="AM55" s="321">
        <v>1673926</v>
      </c>
      <c r="AN55" s="322">
        <v>85842</v>
      </c>
      <c r="AO55" s="323">
        <v>54.9</v>
      </c>
      <c r="AP55" s="324">
        <v>85743</v>
      </c>
      <c r="AQ55" s="325">
        <v>-11.1</v>
      </c>
      <c r="AR55" s="326">
        <v>66</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522</v>
      </c>
      <c r="AM56" s="329">
        <v>1179849</v>
      </c>
      <c r="AN56" s="330">
        <v>60505</v>
      </c>
      <c r="AO56" s="331">
        <v>37.5</v>
      </c>
      <c r="AP56" s="332">
        <v>45231</v>
      </c>
      <c r="AQ56" s="333">
        <v>-9.1</v>
      </c>
      <c r="AR56" s="334">
        <v>46.6</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525</v>
      </c>
      <c r="AL57" s="313"/>
      <c r="AM57" s="321">
        <v>2233079</v>
      </c>
      <c r="AN57" s="322">
        <v>117679</v>
      </c>
      <c r="AO57" s="323">
        <v>37.1</v>
      </c>
      <c r="AP57" s="324">
        <v>92509</v>
      </c>
      <c r="AQ57" s="325">
        <v>7.9</v>
      </c>
      <c r="AR57" s="326">
        <v>29.2</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522</v>
      </c>
      <c r="AM58" s="329">
        <v>1342783</v>
      </c>
      <c r="AN58" s="330">
        <v>70762</v>
      </c>
      <c r="AO58" s="331">
        <v>17</v>
      </c>
      <c r="AP58" s="332">
        <v>52274</v>
      </c>
      <c r="AQ58" s="333">
        <v>15.6</v>
      </c>
      <c r="AR58" s="334">
        <v>1.4</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526</v>
      </c>
      <c r="AL59" s="313"/>
      <c r="AM59" s="321">
        <v>2095240</v>
      </c>
      <c r="AN59" s="322">
        <v>113705</v>
      </c>
      <c r="AO59" s="323">
        <v>-3.4</v>
      </c>
      <c r="AP59" s="324">
        <v>98544</v>
      </c>
      <c r="AQ59" s="325">
        <v>6.5</v>
      </c>
      <c r="AR59" s="326">
        <v>-9.9</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522</v>
      </c>
      <c r="AM60" s="329">
        <v>1314774</v>
      </c>
      <c r="AN60" s="330">
        <v>71350</v>
      </c>
      <c r="AO60" s="331">
        <v>0.8</v>
      </c>
      <c r="AP60" s="332">
        <v>55816</v>
      </c>
      <c r="AQ60" s="333">
        <v>6.8</v>
      </c>
      <c r="AR60" s="334">
        <v>-6</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527</v>
      </c>
      <c r="AL61" s="335"/>
      <c r="AM61" s="336">
        <v>1726590</v>
      </c>
      <c r="AN61" s="337">
        <v>89378</v>
      </c>
      <c r="AO61" s="338">
        <v>13.4</v>
      </c>
      <c r="AP61" s="339">
        <v>93179</v>
      </c>
      <c r="AQ61" s="340">
        <v>1.2</v>
      </c>
      <c r="AR61" s="326">
        <v>12.2</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522</v>
      </c>
      <c r="AM62" s="329">
        <v>1114029</v>
      </c>
      <c r="AN62" s="330">
        <v>57641</v>
      </c>
      <c r="AO62" s="331">
        <v>23.1</v>
      </c>
      <c r="AP62" s="332">
        <v>50215</v>
      </c>
      <c r="AQ62" s="333">
        <v>3</v>
      </c>
      <c r="AR62" s="334">
        <v>20.100000000000001</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snFJhvOHcM/nIpKoWafea4O4KWaMcbN0iq6CDwknK7/pNl/ZYtN2tW3i2KpSlxQicV2/JqhVC8awUe1tUoFdvA==" saltValue="acKhIgRFRQghSQcNYHgnx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B1" zoomScaleNormal="100" zoomScaleSheetLayoutView="55" workbookViewId="0">
      <selection activeCell="B1" sqref="B1"/>
    </sheetView>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479</v>
      </c>
    </row>
    <row r="120" spans="125:125" ht="13.5" hidden="1" customHeight="1" x14ac:dyDescent="0.15"/>
    <row r="121" spans="125:125" ht="13.5" hidden="1" customHeight="1" x14ac:dyDescent="0.15">
      <c r="DU121" s="247"/>
    </row>
  </sheetData>
  <sheetProtection algorithmName="SHA-512" hashValue="ZgvxB4blUyM2OA69dpW73ewnRaeEFXoNvWjliX6uvhRsmL9x/8HIk5yv7cSLaea04u3hpjuPS8SE/XsQHekXAw==" saltValue="uRdjf7tow5BLl6y32MXjZ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479</v>
      </c>
    </row>
  </sheetData>
  <sheetProtection algorithmName="SHA-512" hashValue="AJvm234mCwhODysHaZwKty9zGux/NIvXcdtZxIRRo9X0s6OTB/fDxCYrgaUfDoqqThuORynT+CVMzP6XID/Grw==" saltValue="SRkVzT3UHpVf5dy7G8SpC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529</v>
      </c>
      <c r="G46" s="8" t="s">
        <v>530</v>
      </c>
      <c r="H46" s="8" t="s">
        <v>531</v>
      </c>
      <c r="I46" s="8" t="s">
        <v>532</v>
      </c>
      <c r="J46" s="9" t="s">
        <v>533</v>
      </c>
    </row>
    <row r="47" spans="2:10" ht="57.75" customHeight="1" x14ac:dyDescent="0.15">
      <c r="B47" s="10"/>
      <c r="C47" s="1139" t="s">
        <v>3</v>
      </c>
      <c r="D47" s="1139"/>
      <c r="E47" s="1140"/>
      <c r="F47" s="11">
        <v>5.14</v>
      </c>
      <c r="G47" s="12">
        <v>10</v>
      </c>
      <c r="H47" s="12">
        <v>12</v>
      </c>
      <c r="I47" s="12">
        <v>14.51</v>
      </c>
      <c r="J47" s="13">
        <v>13.96</v>
      </c>
    </row>
    <row r="48" spans="2:10" ht="57.75" customHeight="1" x14ac:dyDescent="0.15">
      <c r="B48" s="14"/>
      <c r="C48" s="1141" t="s">
        <v>4</v>
      </c>
      <c r="D48" s="1141"/>
      <c r="E48" s="1142"/>
      <c r="F48" s="15">
        <v>3.79</v>
      </c>
      <c r="G48" s="16">
        <v>3.75</v>
      </c>
      <c r="H48" s="16">
        <v>4.51</v>
      </c>
      <c r="I48" s="16">
        <v>6.2</v>
      </c>
      <c r="J48" s="17">
        <v>4.53</v>
      </c>
    </row>
    <row r="49" spans="2:10" ht="57.75" customHeight="1" thickBot="1" x14ac:dyDescent="0.2">
      <c r="B49" s="18"/>
      <c r="C49" s="1143" t="s">
        <v>5</v>
      </c>
      <c r="D49" s="1143"/>
      <c r="E49" s="1144"/>
      <c r="F49" s="19" t="s">
        <v>534</v>
      </c>
      <c r="G49" s="20">
        <v>5.0999999999999996</v>
      </c>
      <c r="H49" s="20">
        <v>2.62</v>
      </c>
      <c r="I49" s="20">
        <v>3.91</v>
      </c>
      <c r="J49" s="21" t="s">
        <v>535</v>
      </c>
    </row>
    <row r="50" spans="2:10" x14ac:dyDescent="0.15"/>
  </sheetData>
  <sheetProtection algorithmName="SHA-512" hashValue="xLOOJ0IV92O+Fa2KMqnde4qUu2wRx+lEAuHZCdaTq+lMBeG/zE11KcI/rycDj4eG9vFhBq6NRh/iXqcKZ5tc1Q==" saltValue="K0tqvIcN/SJ8a/Hjhb2py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2026-03-09T06:07:41Z</cp:lastPrinted>
  <dcterms:created xsi:type="dcterms:W3CDTF">2026-02-23T03:53:26Z</dcterms:created>
  <dcterms:modified xsi:type="dcterms:W3CDTF">2026-03-12T02:23:17Z</dcterms:modified>
  <cp:category/>
</cp:coreProperties>
</file>