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7.2.102\data\財政係\財政情報開示〔財政状況資料集)\R05\財政状況資料集【R7.3月照会】\R07.09.18    【9月25日（木）正午〆】令和５年度財政状況資料集の作成について（2回目・地方公会計関係）\提出\"/>
    </mc:Choice>
  </mc:AlternateContent>
  <bookViews>
    <workbookView xWindow="0" yWindow="0" windowWidth="28800" windowHeight="1401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<sst xmlns="http://schemas.openxmlformats.org/spreadsheetml/2006/main" count="1094" uniqueCount="574">
  <si>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</si>
  <si>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</si>
  <si>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</si>
  <si>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</si>
  <si>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</si>
  <si>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</si>
  <si>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</si>
  <si>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</si>
  <si>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</si>
  <si>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</si>
  <si>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</si>
  <si>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</si>
  <si>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</si>
  <si>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</si>
  <si>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</si>
  <si>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</si>
  <si>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</si>
  <si>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</si>
  <si>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</si>
  <si>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</si>
  <si>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</si>
  <si>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</si>
  <si>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</si>
  <si>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</si>
  <si>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</si>
  <si>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</si>
  <si>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</si>
  <si>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</si>
  <si>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</si>
  <si>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</si>
  <si>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</si>
  <si>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</si>
  <si>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</si>
  <si>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</si>
  <si>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</si>
  <si>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</si>
  <si>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</si>
  <si>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</si>
  <si>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</si>
  <si>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</si>
  <si>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</si>
  <si>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</si>
  <si>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</si>
  <si>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</si>
  <si>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</si>
  <si>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</si>
  <si>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</si>
  <si>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</si>
  <si>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</si>
  <si>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</si>
  <si>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</si>
  <si>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</si>
  <si>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</si>
  <si>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</si>
  <si>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</si>
  <si>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</si>
  <si>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</si>
  <si>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</si>
  <si>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</si>
  <si>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</si>
  <si>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</si>
  <si>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</si>
  <si>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</si>
  <si>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</si>
  <si>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</si>
  <si>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</si>
  <si>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</si>
  <si>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</si>
  <si>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</si>
  <si>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</si>
  <si>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</si>
  <si>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</si>
  <si>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</si>
  <si>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</si>
  <si>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</si>
  <si>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</si>
  <si>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</si>
  <si>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</si>
  <si>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</si>
  <si>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</si>
  <si>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</si>
  <si>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</si>
  <si>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</si>
  <si>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</si>
  <si>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</si>
  <si>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</si>
  <si>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</si>
  <si>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</si>
  <si>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</si>
  <si>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</si>
  <si>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</si>
  <si>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</si>
  <si>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</si>
  <si>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</si>
  <si>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美唄市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</si>
  <si>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</si>
  <si>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</si>
  <si>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</si>
  <si>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</si>
  <si>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</si>
  <si>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</si>
  <si>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</si>
  <si>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</si>
  <si>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</si>
  <si>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</si>
  <si>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</si>
  <si>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</si>
  <si>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</si>
  <si>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</si>
  <si>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</si>
  <si>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</si>
  <si>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</si>
  <si>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</si>
  <si>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</si>
  <si>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</si>
  <si>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</si>
  <si>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</si>
  <si>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</si>
  <si>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</si>
  <si>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</si>
  <si>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</si>
  <si>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</si>
  <si>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</si>
  <si>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</si>
  <si>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</si>
  <si>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</si>
  <si>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</si>
  <si>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</si>
  <si>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</si>
  <si>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</si>
  <si>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</si>
  <si>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</si>
  <si>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</si>
  <si>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</si>
  <si>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</si>
  <si>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</si>
  <si>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</si>
  <si>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</si>
  <si>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</si>
  <si>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</si>
  <si>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</si>
  <si>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</si>
  <si>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</si>
  <si>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</si>
  <si>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</si>
  <si>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</si>
  <si>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</si>
  <si>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</si>
  <si>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</si>
  <si>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</si>
  <si>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</si>
  <si>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</si>
  <si>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</si>
  <si>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</si>
  <si>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</si>
  <si>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</si>
  <si>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</si>
  <si>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</si>
  <si>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</si>
  <si>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</si>
  <si>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</si>
  <si>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</si>
  <si>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</si>
  <si>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</si>
  <si>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</si>
  <si>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</si>
  <si>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</si>
  <si>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</si>
  <si>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</si>
  <si>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</si>
  <si>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</si>
  <si>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</si>
  <si>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</si>
  <si>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</si>
  <si>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</si>
  <si>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</si>
  <si>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</si>
  <si>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</si>
  <si>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</si>
  <si>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</si>
  <si>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</si>
  <si>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</si>
  <si>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</si>
  <si>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</si>
  <si>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</si>
  <si>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</si>
  <si>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</si>
  <si>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</si>
  <si>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</si>
  <si>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</si>
  <si>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</si>
  <si>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</si>
  <si>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</si>
  <si>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</si>
  <si>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</si>
  <si>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</si>
  <si>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</si>
  <si>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</si>
  <si>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</si>
  <si>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</si>
  <si>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</si>
  <si>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</si>
  <si>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</si>
  <si>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</si>
  <si>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北海道美唄市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</si>
  <si>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</si>
  <si>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</si>
  <si>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</si>
  <si>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</si>
  <si>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</si>
  <si>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</si>
  <si>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</si>
  <si>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</si>
  <si>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</si>
  <si>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</si>
  <si>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</si>
  <si>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</si>
  <si>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</si>
  <si>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</si>
  <si>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</si>
  <si>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</si>
  <si>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</si>
  <si>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</si>
  <si>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</si>
  <si>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</si>
  <si>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</si>
  <si>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</si>
  <si>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</si>
  <si>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</si>
  <si>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</si>
  <si>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</si>
  <si>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</si>
  <si>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</si>
  <si>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</si>
  <si>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</si>
  <si>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</si>
  <si>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</si>
  <si>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</si>
  <si>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</si>
  <si>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</si>
  <si>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</si>
  <si>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</si>
  <si>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</si>
  <si>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</si>
  <si>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</si>
  <si>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</si>
  <si>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</si>
  <si>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</si>
  <si>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</si>
  <si>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</si>
  <si>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</si>
  <si>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</si>
  <si>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</si>
  <si>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</si>
  <si>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</si>
  <si>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</si>
  <si>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</si>
  <si>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</si>
  <si>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</si>
  <si>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</si>
  <si>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</si>
  <si>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</si>
  <si>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</si>
  <si>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</si>
  <si>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</si>
  <si>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</si>
  <si>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</si>
  <si>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</si>
  <si>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</si>
  <si>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</si>
  <si>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</si>
  <si>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</si>
  <si>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</si>
  <si>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</si>
  <si>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</si>
  <si>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</si>
  <si>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</si>
  <si>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</si>
  <si>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</si>
  <si>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</si>
  <si>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</si>
  <si>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</si>
  <si>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</si>
  <si>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</si>
  <si>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</si>
  <si>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</si>
  <si>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</si>
  <si>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</si>
  <si>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</si>
  <si>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</si>
  <si>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</si>
  <si>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</si>
  <si>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</si>
  <si>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</si>
  <si>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</si>
  <si>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</si>
  <si>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</si>
  <si>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</si>
  <si>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</si>
  <si>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</si>
  <si>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</si>
  <si>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</si>
  <si>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</si>
  <si>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</si>
  <si>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</si>
  <si>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</si>
  <si>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</si>
  <si>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</si>
  <si>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</si>
  <si>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</si>
  <si>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</si>
  <si>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</si>
  <si>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</si>
  <si>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</si>
  <si>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</si>
  <si>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</si>
  <si>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</si>
  <si>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</si>
  <si>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</si>
  <si>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</si>
  <si>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</si>
  <si>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</si>
  <si>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</si>
  <si>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</si>
  <si>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</si>
  <si>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</si>
  <si>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</si>
  <si>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</si>
  <si>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</si>
  <si>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</si>
  <si>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</si>
  <si>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</si>
  <si>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</si>
  <si>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</si>
  <si>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</si>
  <si>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</si>
  <si>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</si>
  <si>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</si>
  <si>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</si>
  <si>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</si>
  <si>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</si>
  <si>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</si>
  <si>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</si>
  <si>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</si>
  <si>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</si>
  <si>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</si>
  <si>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</si>
  <si>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</si>
  <si>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</si>
  <si>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</si>
  <si>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</si>
  <si>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</si>
  <si>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</si>
  <si>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</si>
  <si>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</si>
  <si>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北海道美唄市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</si>
  <si>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</si>
  <si>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</si>
  <si>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</si>
  <si>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</si>
  <si>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</si>
  <si>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</si>
  <si>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</si>
  <si>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</si>
  <si>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</si>
  <si>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</si>
  <si>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</si>
  <si>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</si>
  <si>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</si>
  <si>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</si>
  <si>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</si>
  <si>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</si>
  <si>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</si>
  <si>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</si>
  <si>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</si>
  <si>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</si>
  <si>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市民バス会計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</si>
  <si>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</si>
  <si>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</si>
  <si>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</si>
  <si>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</si>
  <si>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</si>
  <si>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</si>
  <si>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</si>
  <si>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</si>
  <si>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</si>
  <si>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</si>
  <si>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</si>
  <si>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</si>
  <si>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</si>
  <si>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</si>
  <si>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</si>
  <si>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介護サービス事業会計</t>
    <phoneticPr fontId="5"/>
  </si>
  <si>
    <t>後期高齢者医療会計</t>
    <phoneticPr fontId="5"/>
  </si>
  <si>
    <t>水道事業会計</t>
    <phoneticPr fontId="5"/>
  </si>
  <si>
    <t>法適用企業</t>
    <phoneticPr fontId="5"/>
  </si>
  <si>
    <t>工業用水道事業会計</t>
    <phoneticPr fontId="5"/>
  </si>
  <si>
    <t>下水道会計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</si>
  <si>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</si>
  <si>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</si>
  <si>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</si>
  <si>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</si>
  <si>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</si>
  <si>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</si>
  <si>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</si>
  <si>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</si>
  <si>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</si>
  <si>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</si>
  <si>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</si>
  <si>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</si>
  <si>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</si>
  <si>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</si>
  <si>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</si>
  <si>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</si>
  <si>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</si>
  <si>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</si>
  <si>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</si>
  <si>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</si>
  <si>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</si>
  <si>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</si>
  <si>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</si>
  <si>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</si>
  <si>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</si>
  <si>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</si>
  <si>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</si>
  <si>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</si>
  <si>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</si>
  <si>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</si>
  <si>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</si>
  <si>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</si>
  <si>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</si>
  <si>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</si>
  <si>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</si>
  <si>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</si>
  <si>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</si>
  <si>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</si>
  <si>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</si>
  <si>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</si>
  <si>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</si>
  <si>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</si>
  <si>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</si>
  <si>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</si>
  <si>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</si>
  <si>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</si>
  <si>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</si>
  <si>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</si>
  <si>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</si>
  <si>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</si>
  <si>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</si>
  <si>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</si>
  <si>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</si>
  <si>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</si>
  <si>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</si>
  <si>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</si>
  <si>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</si>
  <si>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</si>
  <si>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</si>
  <si>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</si>
  <si>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</si>
  <si>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</si>
  <si>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</si>
  <si>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</si>
  <si>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</si>
  <si>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</si>
  <si>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</si>
  <si>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</si>
  <si>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</si>
  <si>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</si>
  <si>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</si>
  <si>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</si>
  <si>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</si>
  <si>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</si>
  <si>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</si>
  <si>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</si>
  <si>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</si>
  <si>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</si>
  <si>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</si>
  <si>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</si>
  <si>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</si>
  <si>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</si>
  <si>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</si>
  <si>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</si>
  <si>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</si>
  <si>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</si>
  <si>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</si>
  <si>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</si>
  <si>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</si>
  <si>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</si>
  <si>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</si>
  <si>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</si>
  <si>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</si>
  <si>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</si>
  <si>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</si>
  <si>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</si>
  <si>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</si>
  <si>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</si>
  <si>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</si>
  <si>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</si>
  <si>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</si>
  <si>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</si>
  <si>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</si>
  <si>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</si>
  <si>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</si>
  <si>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</si>
  <si>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</si>
  <si>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</si>
  <si>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</si>
  <si>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</si>
  <si>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</si>
  <si>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</si>
  <si>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</si>
  <si>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</si>
  <si>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</si>
  <si>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</si>
  <si>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</si>
  <si>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</si>
  <si>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</si>
  <si>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</si>
  <si>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</si>
  <si>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</si>
  <si>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</si>
  <si>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</si>
  <si>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</si>
  <si>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</si>
  <si>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</si>
  <si>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</si>
  <si>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</si>
  <si>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</si>
  <si>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</si>
  <si>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</si>
  <si>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</si>
  <si>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</si>
  <si>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</si>
  <si>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</si>
  <si>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3.93</t>
  </si>
  <si>
    <t>病院事業会計</t>
  </si>
  <si>
    <t>一般会計</t>
  </si>
  <si>
    <t>介護保険会計</t>
  </si>
  <si>
    <t>国民健康保険会計</t>
  </si>
  <si>
    <t>下水道会計</t>
  </si>
  <si>
    <t>後期高齢者医療会計</t>
  </si>
  <si>
    <t>市民バス会計</t>
  </si>
  <si>
    <t>介護サービス事業会計</t>
  </si>
  <si>
    <t>その他会計（赤字）</t>
  </si>
  <si>
    <t>その他会計（黒字）</t>
  </si>
  <si>
    <t>R01</t>
    <phoneticPr fontId="5"/>
  </si>
  <si>
    <t>R02</t>
    <phoneticPr fontId="5"/>
  </si>
  <si>
    <t>R03</t>
    <phoneticPr fontId="5"/>
  </si>
  <si>
    <t>R04</t>
    <phoneticPr fontId="5"/>
  </si>
  <si>
    <t>R05</t>
    <phoneticPr fontId="5"/>
  </si>
  <si>
    <t>南空知ふるさと市町村圏組合</t>
    <rPh sb="0" eb="3">
      <t>ミナミソラチ</t>
    </rPh>
    <rPh sb="7" eb="10">
      <t>シチョウソン</t>
    </rPh>
    <rPh sb="10" eb="11">
      <t>ケン</t>
    </rPh>
    <rPh sb="11" eb="13">
      <t>クミアイ</t>
    </rPh>
    <phoneticPr fontId="2"/>
  </si>
  <si>
    <t>空知教育センター組合</t>
    <rPh sb="0" eb="4">
      <t>ソラチキョウイク</t>
    </rPh>
    <rPh sb="8" eb="10">
      <t>クミアイ</t>
    </rPh>
    <phoneticPr fontId="2"/>
  </si>
  <si>
    <t>石狩川流域下水道組合</t>
    <rPh sb="0" eb="10">
      <t>イシカリカワリュウイキゲスイドウクミアイ</t>
    </rPh>
    <phoneticPr fontId="2"/>
  </si>
  <si>
    <t>桂沢水道企業団</t>
    <rPh sb="0" eb="2">
      <t>カツラザワ</t>
    </rPh>
    <rPh sb="2" eb="7">
      <t>スイドウキギョウダン</t>
    </rPh>
    <phoneticPr fontId="2"/>
  </si>
  <si>
    <t>美唄ハイテクセンター</t>
    <rPh sb="0" eb="2">
      <t>ビバイ</t>
    </rPh>
    <phoneticPr fontId="2"/>
  </si>
  <si>
    <t>○</t>
    <phoneticPr fontId="2"/>
  </si>
  <si>
    <t>-</t>
    <phoneticPr fontId="2"/>
  </si>
  <si>
    <t>-</t>
    <phoneticPr fontId="2"/>
  </si>
  <si>
    <t>地域医療推進基金</t>
    <rPh sb="0" eb="8">
      <t>チイキイリョウスイシンキキン</t>
    </rPh>
    <phoneticPr fontId="5"/>
  </si>
  <si>
    <t>青少年育成基金</t>
    <rPh sb="0" eb="7">
      <t>セイショウネンイクセイキキン</t>
    </rPh>
    <phoneticPr fontId="2"/>
  </si>
  <si>
    <t>福祉基金</t>
    <rPh sb="0" eb="4">
      <t>フクシキキン</t>
    </rPh>
    <phoneticPr fontId="2"/>
  </si>
  <si>
    <t>農業振興基金</t>
    <rPh sb="0" eb="6">
      <t>ノウギョウシンコウキキン</t>
    </rPh>
    <phoneticPr fontId="2"/>
  </si>
  <si>
    <t>過疎地域持続的発展特別事業基金</t>
    <rPh sb="0" eb="15">
      <t>カソチイキジゾクテキハッテントクベツジギョウキキン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</si>
  <si>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</si>
  <si>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</si>
  <si>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類似団体と比較して高い水準にあることから、今後、施設の老朽化に伴う更新や改修費用の増加による将来負担比率のさらなる悪化が懸念されるところである。このことから、第7期美唄市総合計画前期基本計画と整合性を図りつつも、美唄市公共施設等総合管理計画に基づく施設の適正な維持管理及び統廃合の検討を進めることにより、将来負担比率への影響を最小限にするよう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</si>
  <si>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</si>
  <si>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</si>
  <si>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</si>
  <si>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</si>
  <si>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</si>
  <si>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</si>
  <si>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と比較して高い水準にあるものの、第7期美唄市総合計画前期基本計画と整合性を図りながら、市債発行の抑制及び債務負担の計画的な解消に努め、比率の低減を図る。</t>
    <rPh sb="1" eb="3">
      <t>ショウライ</t>
    </rPh>
    <rPh sb="3" eb="5">
      <t>フタン</t>
    </rPh>
    <rPh sb="5" eb="7">
      <t>ヒリツ</t>
    </rPh>
    <rPh sb="7" eb="8">
      <t>オヨ</t>
    </rPh>
    <rPh sb="9" eb="11">
      <t>ジッシツ</t>
    </rPh>
    <rPh sb="11" eb="14">
      <t>コウサイヒ</t>
    </rPh>
    <rPh sb="14" eb="16">
      <t>ヒリツ</t>
    </rPh>
    <rPh sb="17" eb="19">
      <t>ルイジ</t>
    </rPh>
    <rPh sb="19" eb="21">
      <t>ダンタイ</t>
    </rPh>
    <rPh sb="22" eb="24">
      <t>ヒカク</t>
    </rPh>
    <rPh sb="26" eb="27">
      <t>タカ</t>
    </rPh>
    <rPh sb="28" eb="30">
      <t>スイジュン</t>
    </rPh>
    <rPh sb="37" eb="38">
      <t>ダイ</t>
    </rPh>
    <rPh sb="39" eb="40">
      <t>キ</t>
    </rPh>
    <rPh sb="40" eb="42">
      <t>ビバイ</t>
    </rPh>
    <rPh sb="42" eb="43">
      <t>シ</t>
    </rPh>
    <rPh sb="43" eb="45">
      <t>ソウゴウ</t>
    </rPh>
    <rPh sb="45" eb="47">
      <t>ケイカク</t>
    </rPh>
    <rPh sb="47" eb="49">
      <t>ゼンキ</t>
    </rPh>
    <rPh sb="49" eb="51">
      <t>キホン</t>
    </rPh>
    <rPh sb="51" eb="53">
      <t>ケイカク</t>
    </rPh>
    <rPh sb="54" eb="56">
      <t>セイゴウ</t>
    </rPh>
    <rPh sb="56" eb="57">
      <t>セイ</t>
    </rPh>
    <rPh sb="58" eb="59">
      <t>ハカ</t>
    </rPh>
    <rPh sb="64" eb="66">
      <t>シサイ</t>
    </rPh>
    <rPh sb="66" eb="68">
      <t>ハッコウ</t>
    </rPh>
    <rPh sb="69" eb="71">
      <t>ヨクセイ</t>
    </rPh>
    <rPh sb="71" eb="72">
      <t>オヨ</t>
    </rPh>
    <rPh sb="73" eb="75">
      <t>サイム</t>
    </rPh>
    <rPh sb="75" eb="77">
      <t>フタン</t>
    </rPh>
    <rPh sb="78" eb="80">
      <t>ケイカク</t>
    </rPh>
    <rPh sb="80" eb="81">
      <t>テキ</t>
    </rPh>
    <rPh sb="82" eb="84">
      <t>カイショウ</t>
    </rPh>
    <rPh sb="85" eb="86">
      <t>ツト</t>
    </rPh>
    <rPh sb="88" eb="90">
      <t>ヒリツ</t>
    </rPh>
    <rPh sb="91" eb="93">
      <t>テイゲン</t>
    </rPh>
    <rPh sb="94" eb="95">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</si>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</sst>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07B-4081-8FF6-F57C3AD00D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71610</c:v>
                </c:pt>
                <c:pt idx="1">
                  <c:v>74240</c:v>
                </c:pt>
                <c:pt idx="2">
                  <c:v>55422</c:v>
                </c:pt>
                <c:pt idx="3">
                  <c:v>85842</c:v>
                </c:pt>
                <c:pt idx="4">
                  <c:v>117679</c:v>
                </c:pt>
              </c:numCache>
            </c:numRef>
          </c:val>
          <c:smooth val="0"/>
          <c:extLst>
            <c:ext xmlns:c16="http://schemas.microsoft.com/office/drawing/2014/chart" uri="{C3380CC4-5D6E-409C-BE32-E72D297353CC}">
              <c16:uniqueId val="{00000001-107B-4081-8FF6-F57C3AD00D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2.39</c:v>
                </c:pt>
                <c:pt idx="1">
                  <c:v>3.79</c:v>
                </c:pt>
                <c:pt idx="2">
                  <c:v>3.75</c:v>
                </c:pt>
                <c:pt idx="3">
                  <c:v>4.51</c:v>
                </c:pt>
                <c:pt idx="4">
                  <c:v>6.2</c:v>
                </c:pt>
              </c:numCache>
            </c:numRef>
          </c:val>
          <c:extLst>
            <c:ext xmlns:c16="http://schemas.microsoft.com/office/drawing/2014/chart" uri="{C3380CC4-5D6E-409C-BE32-E72D297353CC}">
              <c16:uniqueId val="{00000000-8B5D-448E-A012-2AB105871C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10.77</c:v>
                </c:pt>
                <c:pt idx="1">
                  <c:v>5.14</c:v>
                </c:pt>
                <c:pt idx="2">
                  <c:v>10</c:v>
                </c:pt>
                <c:pt idx="3">
                  <c:v>12</c:v>
                </c:pt>
                <c:pt idx="4">
                  <c:v>14.51</c:v>
                </c:pt>
              </c:numCache>
            </c:numRef>
          </c:val>
          <c:extLst>
            <c:ext xmlns:c16="http://schemas.microsoft.com/office/drawing/2014/chart" uri="{C3380CC4-5D6E-409C-BE32-E72D297353CC}">
              <c16:uniqueId val="{00000001-8B5D-448E-A012-2AB105871C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1.86</c:v>
                </c:pt>
                <c:pt idx="1">
                  <c:v>-3.93</c:v>
                </c:pt>
                <c:pt idx="2">
                  <c:v>5.0999999999999996</c:v>
                </c:pt>
                <c:pt idx="3">
                  <c:v>2.62</c:v>
                </c:pt>
                <c:pt idx="4">
                  <c:v>3.91</c:v>
                </c:pt>
              </c:numCache>
            </c:numRef>
          </c:val>
          <c:smooth val="0"/>
          <c:extLst>
            <c:ext xmlns:c16="http://schemas.microsoft.com/office/drawing/2014/chart" uri="{C3380CC4-5D6E-409C-BE32-E72D297353CC}">
              <c16:uniqueId val="{00000002-8B5D-448E-A012-2AB105871C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8.1999999999999993</c:v>
                </c:pt>
                <c:pt idx="2">
                  <c:v>#N/A</c:v>
                </c:pt>
                <c:pt idx="3">
                  <c:v>8.27</c:v>
                </c:pt>
                <c:pt idx="4">
                  <c:v>#N/A</c:v>
                </c:pt>
                <c:pt idx="5">
                  <c:v>8.4600000000000009</c:v>
                </c:pt>
                <c:pt idx="6">
                  <c:v>#N/A</c:v>
                </c:pt>
                <c:pt idx="7">
                  <c:v>8.7799999999999994</c:v>
                </c:pt>
                <c:pt idx="8">
                  <c:v>#N/A</c:v>
                </c:pt>
                <c:pt idx="9">
                  <c:v>0</c:v>
                </c:pt>
              </c:numCache>
            </c:numRef>
          </c:val>
          <c:extLst>
            <c:ext xmlns:c16="http://schemas.microsoft.com/office/drawing/2014/chart" uri="{C3380CC4-5D6E-409C-BE32-E72D297353CC}">
              <c16:uniqueId val="{00000000-E5EA-4C54-A260-5C60634690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EA-4C54-A260-5C6063469075}"/>
            </c:ext>
          </c:extLst>
        </c:ser>
        <c:ser>
          <c:idx val="2"/>
          <c:order val="2"/>
          <c:tx>
            <c:strRef>
              <c:f>データシート!$A$29</c:f>
              <c:strCache>
                <c:ptCount val="1"/>
                <c:pt idx="0">
                  <c:v>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5EA-4C54-A260-5C6063469075}"/>
            </c:ext>
          </c:extLst>
        </c:ser>
        <c:ser>
          <c:idx val="3"/>
          <c:order val="3"/>
          <c:tx>
            <c:strRef>
              <c:f>データシート!$A$30</c:f>
              <c:strCache>
                <c:ptCount val="1"/>
                <c:pt idx="0">
                  <c:v>市民バス会計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5EA-4C54-A260-5C6063469075}"/>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c:v>
                </c:pt>
                <c:pt idx="8">
                  <c:v>#N/A</c:v>
                </c:pt>
                <c:pt idx="9">
                  <c:v>0.02</c:v>
                </c:pt>
              </c:numCache>
            </c:numRef>
          </c:val>
          <c:extLst>
            <c:ext xmlns:c16="http://schemas.microsoft.com/office/drawing/2014/chart" uri="{C3380CC4-5D6E-409C-BE32-E72D297353CC}">
              <c16:uniqueId val="{00000004-E5EA-4C54-A260-5C6063469075}"/>
            </c:ext>
          </c:extLst>
        </c:ser>
        <c:ser>
          <c:idx val="5"/>
          <c:order val="5"/>
          <c:tx>
            <c:strRef>
              <c:f>データシート!$A$32</c:f>
              <c:strCache>
                <c:ptCount val="1"/>
                <c:pt idx="0">
                  <c:v>下水道会計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0.52</c:v>
                </c:pt>
                <c:pt idx="8">
                  <c:v>#N/A</c:v>
                </c:pt>
                <c:pt idx="9">
                  <c:v>0.12</c:v>
                </c:pt>
              </c:numCache>
            </c:numRef>
          </c:val>
          <c:extLst>
            <c:ext xmlns:c16="http://schemas.microsoft.com/office/drawing/2014/chart" uri="{C3380CC4-5D6E-409C-BE32-E72D297353CC}">
              <c16:uniqueId val="{00000005-E5EA-4C54-A260-5C6063469075}"/>
            </c:ext>
          </c:extLst>
        </c:ser>
        <c:ser>
          <c:idx val="6"/>
          <c:order val="6"/>
          <c:tx>
            <c:strRef>
              <c:f>データシート!$A$33</c:f>
              <c:strCache>
                <c:ptCount val="1"/>
                <c:pt idx="0">
                  <c:v>国民健康保険会計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0.85</c:v>
                </c:pt>
                <c:pt idx="2">
                  <c:v>#N/A</c:v>
                </c:pt>
                <c:pt idx="3">
                  <c:v>0.73</c:v>
                </c:pt>
                <c:pt idx="4">
                  <c:v>#N/A</c:v>
                </c:pt>
                <c:pt idx="5">
                  <c:v>0.75</c:v>
                </c:pt>
                <c:pt idx="6">
                  <c:v>#N/A</c:v>
                </c:pt>
                <c:pt idx="7">
                  <c:v>0.47</c:v>
                </c:pt>
                <c:pt idx="8">
                  <c:v>#N/A</c:v>
                </c:pt>
                <c:pt idx="9">
                  <c:v>0.32</c:v>
                </c:pt>
              </c:numCache>
            </c:numRef>
          </c:val>
          <c:extLst>
            <c:ext xmlns:c16="http://schemas.microsoft.com/office/drawing/2014/chart" uri="{C3380CC4-5D6E-409C-BE32-E72D297353CC}">
              <c16:uniqueId val="{00000006-E5EA-4C54-A260-5C6063469075}"/>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0.51</c:v>
                </c:pt>
                <c:pt idx="6">
                  <c:v>#N/A</c:v>
                </c:pt>
                <c:pt idx="7">
                  <c:v>1.3</c:v>
                </c:pt>
                <c:pt idx="8">
                  <c:v>#N/A</c:v>
                </c:pt>
                <c:pt idx="9">
                  <c:v>1.33</c:v>
                </c:pt>
              </c:numCache>
            </c:numRef>
          </c:val>
          <c:extLst>
            <c:ext xmlns:c16="http://schemas.microsoft.com/office/drawing/2014/chart" uri="{C3380CC4-5D6E-409C-BE32-E72D297353CC}">
              <c16:uniqueId val="{00000007-E5EA-4C54-A260-5C60634690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2.38</c:v>
                </c:pt>
                <c:pt idx="2">
                  <c:v>#N/A</c:v>
                </c:pt>
                <c:pt idx="3">
                  <c:v>3.79</c:v>
                </c:pt>
                <c:pt idx="4">
                  <c:v>#N/A</c:v>
                </c:pt>
                <c:pt idx="5">
                  <c:v>3.74</c:v>
                </c:pt>
                <c:pt idx="6">
                  <c:v>#N/A</c:v>
                </c:pt>
                <c:pt idx="7">
                  <c:v>4.51</c:v>
                </c:pt>
                <c:pt idx="8">
                  <c:v>#N/A</c:v>
                </c:pt>
                <c:pt idx="9">
                  <c:v>6.19</c:v>
                </c:pt>
              </c:numCache>
            </c:numRef>
          </c:val>
          <c:extLst>
            <c:ext xmlns:c16="http://schemas.microsoft.com/office/drawing/2014/chart" uri="{C3380CC4-5D6E-409C-BE32-E72D297353CC}">
              <c16:uniqueId val="{00000008-E5EA-4C54-A260-5C606346907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8.0399999999999991</c:v>
                </c:pt>
              </c:numCache>
            </c:numRef>
          </c:val>
          <c:extLst>
            <c:ext xmlns:c16="http://schemas.microsoft.com/office/drawing/2014/chart" uri="{C3380CC4-5D6E-409C-BE32-E72D297353CC}">
              <c16:uniqueId val="{00000009-E5EA-4C54-A260-5C60634690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1740</c:v>
                </c:pt>
                <c:pt idx="5">
                  <c:v>1767</c:v>
                </c:pt>
                <c:pt idx="8">
                  <c:v>1705</c:v>
                </c:pt>
                <c:pt idx="11">
                  <c:v>1660</c:v>
                </c:pt>
                <c:pt idx="14">
                  <c:v>1588</c:v>
                </c:pt>
              </c:numCache>
            </c:numRef>
          </c:val>
          <c:extLst>
            <c:ext xmlns:c16="http://schemas.microsoft.com/office/drawing/2014/chart" uri="{C3380CC4-5D6E-409C-BE32-E72D297353CC}">
              <c16:uniqueId val="{00000000-6583-4EF5-B315-EC84D550FC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6583-4EF5-B315-EC84D550FC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14</c:v>
                </c:pt>
                <c:pt idx="6">
                  <c:v>3</c:v>
                </c:pt>
                <c:pt idx="9">
                  <c:v>1</c:v>
                </c:pt>
                <c:pt idx="12">
                  <c:v>1</c:v>
                </c:pt>
              </c:numCache>
            </c:numRef>
          </c:val>
          <c:extLst>
            <c:ext xmlns:c16="http://schemas.microsoft.com/office/drawing/2014/chart" uri="{C3380CC4-5D6E-409C-BE32-E72D297353CC}">
              <c16:uniqueId val="{00000002-6583-4EF5-B315-EC84D550FC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83-4EF5-B315-EC84D550FC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686</c:v>
                </c:pt>
                <c:pt idx="3">
                  <c:v>706</c:v>
                </c:pt>
                <c:pt idx="6">
                  <c:v>717</c:v>
                </c:pt>
                <c:pt idx="9">
                  <c:v>766</c:v>
                </c:pt>
                <c:pt idx="12">
                  <c:v>759</c:v>
                </c:pt>
              </c:numCache>
            </c:numRef>
          </c:val>
          <c:extLst>
            <c:ext xmlns:c16="http://schemas.microsoft.com/office/drawing/2014/chart" uri="{C3380CC4-5D6E-409C-BE32-E72D297353CC}">
              <c16:uniqueId val="{00000004-6583-4EF5-B315-EC84D550FC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83-4EF5-B315-EC84D550FC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83-4EF5-B315-EC84D550FC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1904</c:v>
                </c:pt>
                <c:pt idx="3">
                  <c:v>1985</c:v>
                </c:pt>
                <c:pt idx="6">
                  <c:v>1861</c:v>
                </c:pt>
                <c:pt idx="9">
                  <c:v>1622</c:v>
                </c:pt>
                <c:pt idx="12">
                  <c:v>1651</c:v>
                </c:pt>
              </c:numCache>
            </c:numRef>
          </c:val>
          <c:extLst>
            <c:ext xmlns:c16="http://schemas.microsoft.com/office/drawing/2014/chart" uri="{C3380CC4-5D6E-409C-BE32-E72D297353CC}">
              <c16:uniqueId val="{00000007-6583-4EF5-B315-EC84D550FC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858</c:v>
                </c:pt>
                <c:pt idx="2">
                  <c:v>#N/A</c:v>
                </c:pt>
                <c:pt idx="3">
                  <c:v>#N/A</c:v>
                </c:pt>
                <c:pt idx="4">
                  <c:v>938</c:v>
                </c:pt>
                <c:pt idx="5">
                  <c:v>#N/A</c:v>
                </c:pt>
                <c:pt idx="6">
                  <c:v>#N/A</c:v>
                </c:pt>
                <c:pt idx="7">
                  <c:v>876</c:v>
                </c:pt>
                <c:pt idx="8">
                  <c:v>#N/A</c:v>
                </c:pt>
                <c:pt idx="9">
                  <c:v>#N/A</c:v>
                </c:pt>
                <c:pt idx="10">
                  <c:v>729</c:v>
                </c:pt>
                <c:pt idx="11">
                  <c:v>#N/A</c:v>
                </c:pt>
                <c:pt idx="12">
                  <c:v>#N/A</c:v>
                </c:pt>
                <c:pt idx="13">
                  <c:v>823</c:v>
                </c:pt>
                <c:pt idx="14">
                  <c:v>#N/A</c:v>
                </c:pt>
              </c:numCache>
            </c:numRef>
          </c:val>
          <c:smooth val="0"/>
          <c:extLst>
            <c:ext xmlns:c16="http://schemas.microsoft.com/office/drawing/2014/chart" uri="{C3380CC4-5D6E-409C-BE32-E72D297353CC}">
              <c16:uniqueId val="{00000008-6583-4EF5-B315-EC84D550FC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15320</c:v>
                </c:pt>
                <c:pt idx="5">
                  <c:v>14888</c:v>
                </c:pt>
                <c:pt idx="8">
                  <c:v>14555</c:v>
                </c:pt>
                <c:pt idx="11">
                  <c:v>14336</c:v>
                </c:pt>
                <c:pt idx="14">
                  <c:v>15827</c:v>
                </c:pt>
              </c:numCache>
            </c:numRef>
          </c:val>
          <c:extLst>
            <c:ext xmlns:c16="http://schemas.microsoft.com/office/drawing/2014/chart" uri="{C3380CC4-5D6E-409C-BE32-E72D297353CC}">
              <c16:uniqueId val="{00000000-8E29-41CE-B4F4-D128A9D713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1669</c:v>
                </c:pt>
                <c:pt idx="5">
                  <c:v>1463</c:v>
                </c:pt>
                <c:pt idx="8">
                  <c:v>1264</c:v>
                </c:pt>
                <c:pt idx="11">
                  <c:v>1083</c:v>
                </c:pt>
                <c:pt idx="14">
                  <c:v>954</c:v>
                </c:pt>
              </c:numCache>
            </c:numRef>
          </c:val>
          <c:extLst>
            <c:ext xmlns:c16="http://schemas.microsoft.com/office/drawing/2014/chart" uri="{C3380CC4-5D6E-409C-BE32-E72D297353CC}">
              <c16:uniqueId val="{00000001-8E29-41CE-B4F4-D128A9D713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1527</c:v>
                </c:pt>
                <c:pt idx="5">
                  <c:v>1376</c:v>
                </c:pt>
                <c:pt idx="8">
                  <c:v>2733</c:v>
                </c:pt>
                <c:pt idx="11">
                  <c:v>3854</c:v>
                </c:pt>
                <c:pt idx="14">
                  <c:v>3968</c:v>
                </c:pt>
              </c:numCache>
            </c:numRef>
          </c:val>
          <c:extLst>
            <c:ext xmlns:c16="http://schemas.microsoft.com/office/drawing/2014/chart" uri="{C3380CC4-5D6E-409C-BE32-E72D297353CC}">
              <c16:uniqueId val="{00000002-8E29-41CE-B4F4-D128A9D713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29-41CE-B4F4-D128A9D713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29-41CE-B4F4-D128A9D713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c:v>
                </c:pt>
                <c:pt idx="3">
                  <c:v>17</c:v>
                </c:pt>
                <c:pt idx="6">
                  <c:v>17</c:v>
                </c:pt>
                <c:pt idx="9">
                  <c:v>16</c:v>
                </c:pt>
                <c:pt idx="12">
                  <c:v>17</c:v>
                </c:pt>
              </c:numCache>
            </c:numRef>
          </c:val>
          <c:extLst>
            <c:ext xmlns:c16="http://schemas.microsoft.com/office/drawing/2014/chart" uri="{C3380CC4-5D6E-409C-BE32-E72D297353CC}">
              <c16:uniqueId val="{00000005-8E29-41CE-B4F4-D128A9D713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3523</c:v>
                </c:pt>
                <c:pt idx="3">
                  <c:v>3309</c:v>
                </c:pt>
                <c:pt idx="6">
                  <c:v>3311</c:v>
                </c:pt>
                <c:pt idx="9">
                  <c:v>3272</c:v>
                </c:pt>
                <c:pt idx="12">
                  <c:v>3223</c:v>
                </c:pt>
              </c:numCache>
            </c:numRef>
          </c:val>
          <c:extLst>
            <c:ext xmlns:c16="http://schemas.microsoft.com/office/drawing/2014/chart" uri="{C3380CC4-5D6E-409C-BE32-E72D297353CC}">
              <c16:uniqueId val="{00000006-8E29-41CE-B4F4-D128A9D713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E29-41CE-B4F4-D128A9D713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8413</c:v>
                </c:pt>
                <c:pt idx="3">
                  <c:v>8031</c:v>
                </c:pt>
                <c:pt idx="6">
                  <c:v>7676</c:v>
                </c:pt>
                <c:pt idx="9">
                  <c:v>7510</c:v>
                </c:pt>
                <c:pt idx="12">
                  <c:v>8485</c:v>
                </c:pt>
              </c:numCache>
            </c:numRef>
          </c:val>
          <c:extLst>
            <c:ext xmlns:c16="http://schemas.microsoft.com/office/drawing/2014/chart" uri="{C3380CC4-5D6E-409C-BE32-E72D297353CC}">
              <c16:uniqueId val="{00000008-8E29-41CE-B4F4-D128A9D713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9-8E29-41CE-B4F4-D128A9D713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15271</c:v>
                </c:pt>
                <c:pt idx="3">
                  <c:v>14793</c:v>
                </c:pt>
                <c:pt idx="6">
                  <c:v>14147</c:v>
                </c:pt>
                <c:pt idx="9">
                  <c:v>14117</c:v>
                </c:pt>
                <c:pt idx="12">
                  <c:v>14432</c:v>
                </c:pt>
              </c:numCache>
            </c:numRef>
          </c:val>
          <c:extLst>
            <c:ext xmlns:c16="http://schemas.microsoft.com/office/drawing/2014/chart" uri="{C3380CC4-5D6E-409C-BE32-E72D297353CC}">
              <c16:uniqueId val="{0000000A-8E29-41CE-B4F4-D128A9D713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8717</c:v>
                </c:pt>
                <c:pt idx="2">
                  <c:v>#N/A</c:v>
                </c:pt>
                <c:pt idx="3">
                  <c:v>#N/A</c:v>
                </c:pt>
                <c:pt idx="4">
                  <c:v>8423</c:v>
                </c:pt>
                <c:pt idx="5">
                  <c:v>#N/A</c:v>
                </c:pt>
                <c:pt idx="6">
                  <c:v>#N/A</c:v>
                </c:pt>
                <c:pt idx="7">
                  <c:v>6600</c:v>
                </c:pt>
                <c:pt idx="8">
                  <c:v>#N/A</c:v>
                </c:pt>
                <c:pt idx="9">
                  <c:v>#N/A</c:v>
                </c:pt>
                <c:pt idx="10">
                  <c:v>5641</c:v>
                </c:pt>
                <c:pt idx="11">
                  <c:v>#N/A</c:v>
                </c:pt>
                <c:pt idx="12">
                  <c:v>#N/A</c:v>
                </c:pt>
                <c:pt idx="13">
                  <c:v>5408</c:v>
                </c:pt>
                <c:pt idx="14">
                  <c:v>#N/A</c:v>
                </c:pt>
              </c:numCache>
            </c:numRef>
          </c:val>
          <c:smooth val="0"/>
          <c:extLst>
            <c:ext xmlns:c16="http://schemas.microsoft.com/office/drawing/2014/chart" uri="{C3380CC4-5D6E-409C-BE32-E72D297353CC}">
              <c16:uniqueId val="{0000000B-8E29-41CE-B4F4-D128A9D713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896</c:v>
                </c:pt>
                <c:pt idx="1">
                  <c:v>1064</c:v>
                </c:pt>
                <c:pt idx="2">
                  <c:v>1265</c:v>
                </c:pt>
              </c:numCache>
            </c:numRef>
          </c:val>
          <c:extLst>
            <c:ext xmlns:c16="http://schemas.microsoft.com/office/drawing/2014/chart" uri="{C3380CC4-5D6E-409C-BE32-E72D297353CC}">
              <c16:uniqueId val="{00000000-1864-4634-B681-F5C37B30DC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c:v>
                </c:pt>
                <c:pt idx="1">
                  <c:v>27</c:v>
                </c:pt>
                <c:pt idx="2">
                  <c:v>27</c:v>
                </c:pt>
              </c:numCache>
            </c:numRef>
          </c:val>
          <c:extLst>
            <c:ext xmlns:c16="http://schemas.microsoft.com/office/drawing/2014/chart" uri="{C3380CC4-5D6E-409C-BE32-E72D297353CC}">
              <c16:uniqueId val="{00000001-1864-4634-B681-F5C37B30DC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1927</c:v>
                </c:pt>
                <c:pt idx="1">
                  <c:v>2557</c:v>
                </c:pt>
                <c:pt idx="2">
                  <c:v>2349</c:v>
                </c:pt>
              </c:numCache>
            </c:numRef>
          </c:val>
          <c:extLst>
            <c:ext xmlns:c16="http://schemas.microsoft.com/office/drawing/2014/chart" uri="{C3380CC4-5D6E-409C-BE32-E72D297353CC}">
              <c16:uniqueId val="{00000002-1864-4634-B681-F5C37B30DC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{93380D98-9269-409C-8484-73AE936F2011}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A2C-4410-8E23-494447AA7E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{AD3CA0EC-7140-494E-8920-6FE26A4EFE02}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2C-4410-8E23-494447AA7E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{03415E6F-025D-49A1-B419-22E5BDD63804}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2C-4410-8E23-494447AA7E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{C3CACF57-BA1C-4E1A-95B7-444E5DB8D264}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2C-4410-8E23-494447AA7E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{3218641C-922E-48CB-983A-FAA675BA7D82}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2C-4410-8E23-494447AA7E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{8892BAB5-82DF-4BD4-85A3-8A4A646C2EA9}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A2C-4410-8E23-494447AA7E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{4ECF9410-9B0B-43E9-A580-74614206E7AB}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A2C-4410-8E23-494447AA7EA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{DD932563-1D17-429C-9182-DFF718D362C3}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A2C-4410-8E23-494447AA7E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{ECC9C83A-5DAE-4AAB-A25A-FDD3479D7AB0}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A2C-4410-8E23-494447AA7E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66.599999999999994</c:v>
                </c:pt>
                <c:pt idx="8">
                  <c:v>68</c:v>
                </c:pt>
                <c:pt idx="16">
                  <c:v>68.3</c:v>
                </c:pt>
                <c:pt idx="24">
                  <c:v>70.599999999999994</c:v>
                </c:pt>
                <c:pt idx="32">
                  <c:v>65.599999999999994</c:v>
                </c:pt>
              </c:numCache>
            </c:numRef>
          </c:xVal>
          <c:yVal>
            <c:numRef>
              <c:f>公会計指標分析・財政指標組合せ分析表!$BP$51:$DC$51</c:f>
              <c:numCache>
                <c:formatCode>#,##0.0;"▲ "#,##0.0</c:formatCode>
                <c:ptCount val="40"/>
                <c:pt idx="0">
                  <c:v>125.6</c:v>
                </c:pt>
                <c:pt idx="8">
                  <c:v>118.6</c:v>
                </c:pt>
                <c:pt idx="16">
                  <c:v>88.8</c:v>
                </c:pt>
                <c:pt idx="24">
                  <c:v>76.5</c:v>
                </c:pt>
                <c:pt idx="32">
                  <c:v>74.2</c:v>
                </c:pt>
              </c:numCache>
            </c:numRef>
          </c:yVal>
          <c:smooth val="0"/>
          <c:extLst>
            <c:ext xmlns:c16="http://schemas.microsoft.com/office/drawing/2014/chart" uri="{C3380CC4-5D6E-409C-BE32-E72D297353CC}">
              <c16:uniqueId val="{00000009-BA2C-4410-8E23-494447AA7E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{C3DE2084-D233-4992-B809-1C1A7A4ED005}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A2C-4410-8E23-494447AA7E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{7FC72441-37CE-4747-B82D-F160A4381FFE}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2C-4410-8E23-494447AA7E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{F6460634-8F59-43C7-9454-E142B2B240E4}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2C-4410-8E23-494447AA7E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{AB745514-DC22-42A5-88FE-C2F9185AAC67}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2C-4410-8E23-494447AA7E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{FC676F75-BF00-4D43-B549-3E9DC80DB8EF}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2C-4410-8E23-494447AA7E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{747240DE-6ABE-4293-A98C-CABAD9C35BD8}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A2C-4410-8E23-494447AA7E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{6A7DBDBD-CD21-44F3-9C9E-8DD0570CA6B6}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A2C-4410-8E23-494447AA7EA9}"/>
                </c:ext>
              </c:extLst>
            </c:dLbl>
            <c:dLbl>
              <c:idx val="24"/>
              <c:layout>
                <c:manualLayout>
                  <c:x val="-3.1689141038563233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{F286FAF3-CAD0-413D-A4F2-3DA627F5005B}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A2C-4410-8E23-494447AA7EA9}"/>
                </c:ext>
              </c:extLst>
            </c:dLbl>
            <c:dLbl>
              <c:idx val="32"/>
              <c:layout>
                <c:manualLayout>
                  <c:x val="-3.2342360261905088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{F19EC770-A7C3-4D6F-B650-703FB490C1A9}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A2C-4410-8E23-494447AA7E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A2C-4410-8E23-494447AA7EA9}"/>
            </c:ext>
          </c:extLst>
        </c:ser>
        <c:dLbls>
          <c:showLegendKey val="0"/>
          <c:showVal val="1"/>
          <c:showCatName val="0"/>
          <c:showSerName val="0"/>
          <c:showPercent val="0"/>
          <c:showBubbleSize val="0"/>
        </c:dLbls>
        <c:axId val="46179840"/>
        <c:axId val="46181760"/>
      </c:scatterChart>
      <c:valAx>
        <c:axId val="46179840"/>
        <c:scaling>
          <c:orientation val="maxMin"/>
          <c:max val="7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{AC38FF7F-9B95-43A9-96B2-5C8A1DC9763F}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2BC-4BBA-B2DE-AD88F40A94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{2CEE7F37-E1BD-4A7E-8B5F-C25288DB50AC}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BC-4BBA-B2DE-AD88F40A94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{873D5C16-A9C1-4068-AC56-3FE1D43BE743}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BC-4BBA-B2DE-AD88F40A94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{E0E3189D-8472-4110-B1DE-A1797340F3D2}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BC-4BBA-B2DE-AD88F40A94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{E59C7EA4-82AA-4619-BA8C-498F73092707}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BC-4BBA-B2DE-AD88F40A94A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{BC25EA44-5A5E-446D-AC5A-BFC1B5564D2C}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2BC-4BBA-B2DE-AD88F40A94A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{7FA3327C-0884-41C1-B030-1FB7859E2F74}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2BC-4BBA-B2DE-AD88F40A94A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{E4B7F978-2886-4C05-A722-0AEBEC5FFAB1}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2BC-4BBA-B2DE-AD88F40A94A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{0DA6CCA3-0AD7-4ED7-90E2-D8031CEF6BAB}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2BC-4BBA-B2DE-AD88F40A94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12.9</c:v>
                </c:pt>
                <c:pt idx="16">
                  <c:v>12.4</c:v>
                </c:pt>
                <c:pt idx="24">
                  <c:v>11.6</c:v>
                </c:pt>
                <c:pt idx="32">
                  <c:v>11</c:v>
                </c:pt>
              </c:numCache>
            </c:numRef>
          </c:xVal>
          <c:yVal>
            <c:numRef>
              <c:f>公会計指標分析・財政指標組合せ分析表!$BP$73:$DC$73</c:f>
              <c:numCache>
                <c:formatCode>#,##0.0;"▲ "#,##0.0</c:formatCode>
                <c:ptCount val="40"/>
                <c:pt idx="0">
                  <c:v>125.6</c:v>
                </c:pt>
                <c:pt idx="8">
                  <c:v>118.6</c:v>
                </c:pt>
                <c:pt idx="16">
                  <c:v>88.8</c:v>
                </c:pt>
                <c:pt idx="24">
                  <c:v>76.5</c:v>
                </c:pt>
                <c:pt idx="32">
                  <c:v>74.2</c:v>
                </c:pt>
              </c:numCache>
            </c:numRef>
          </c:yVal>
          <c:smooth val="0"/>
          <c:extLst>
            <c:ext xmlns:c16="http://schemas.microsoft.com/office/drawing/2014/chart" uri="{C3380CC4-5D6E-409C-BE32-E72D297353CC}">
              <c16:uniqueId val="{00000009-A2BC-4BBA-B2DE-AD88F40A94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{076C22D8-68CA-440F-9175-65D4B49177DC}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2BC-4BBA-B2DE-AD88F40A94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{68047573-FD60-40CB-876E-64D381FDFCDD}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BC-4BBA-B2DE-AD88F40A94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{D9E9199E-9B8A-4E5F-83B8-F0879E6DC692}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BC-4BBA-B2DE-AD88F40A94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{6ECA3673-0E6F-4634-8ADF-CE3DF540023F}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BC-4BBA-B2DE-AD88F40A94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{359FFB1C-3ACF-42AC-B454-B161CF3BD7F5}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BC-4BBA-B2DE-AD88F40A94A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{BAF3FBC7-C4BF-4C13-A875-738E6E189CC8}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2BC-4BBA-B2DE-AD88F40A94A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{DD842AC3-D0F8-48FC-B648-667CD9DB36F1}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2BC-4BBA-B2DE-AD88F40A94A1}"/>
                </c:ext>
              </c:extLst>
            </c:dLbl>
            <c:dLbl>
              <c:idx val="24"/>
              <c:layout>
                <c:manualLayout>
                  <c:x val="0"/>
                  <c:y val="5.5291193206142581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{9EE9263C-88AF-4D10-9188-57F09CC12CA8}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2BC-4BBA-B2DE-AD88F40A94A1}"/>
                </c:ext>
              </c:extLst>
            </c:dLbl>
            <c:dLbl>
              <c:idx val="32"/>
              <c:layout>
                <c:manualLayout>
                  <c:x val="0"/>
                  <c:y val="-5.5294618081836921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{929E52DF-8CBF-4B78-9C5A-B9A4A2E874D6}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2BC-4BBA-B2DE-AD88F40A94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A2BC-4BBA-B2DE-AD88F40A94A1}"/>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の景気対策に呼応して行った建設事業や下水道整備に係る多額の地方債を発行したことにより元利償還金等は高い水準となっているが、普通建設事業の重点化と交付税算入率の高い地方債を重視した発行方針により、令和元年度までは元利償還金等は減少し続け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発行した市債の元金償還が同時に始まったことが増加の要因となっている。算入公債費等は横ばいを維持し、実質公債費比率の分子も同水準を維持している。引き続きこの方針を維持しながら比率の低減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満期一括償還地方債残高はないため、当該地方債の償還の財源のための減債基金への積み立てもない。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の景気対策に呼応して行った建設事業や下水道整備に係る多額の地方債を発行したことにより、一般会計地方債残高、公営企業債残高が高く、将来負担額が高い水準となっているが、普通建設事業の重点化と基準財政需要額算入率（＝交付税算入率）の高い地方債を重視した発行方針により、将来負担比率の分子は減少が続い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年度にかけては、財政調整基金への積立や、ふるさと納税の増額による特定目的基金積立金の増額により、充当可能基金残高が約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億円の増となったことが一番の要因である。引き続きこの方針を維持しながら比率の低減を図る。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北海道美唄市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年度の決算剰余金（実質収支）の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を下回らない</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百万円を積み立てたことにより増となった。</a:t>
          </a:r>
          <a:endParaRPr lang="ja-JP" altLang="ja-JP" sz="1400">
            <a:effectLst/>
          </a:endParaRPr>
        </a:p>
        <a:p>
          <a:r>
            <a:rPr kumimoji="1" lang="ja-JP" altLang="ja-JP" sz="1100">
              <a:solidFill>
                <a:schemeClr val="dk1"/>
              </a:solidFill>
              <a:effectLst/>
              <a:latin typeface="+mn-lt"/>
              <a:ea typeface="+mn-ea"/>
              <a:cs typeface="+mn-cs"/>
            </a:rPr>
            <a:t>・ふるさと納税による寄附額が令和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と同程度となっており</a:t>
          </a:r>
          <a:r>
            <a:rPr kumimoji="1" lang="ja-JP" altLang="ja-JP" sz="1100">
              <a:solidFill>
                <a:schemeClr val="dk1"/>
              </a:solidFill>
              <a:effectLst/>
              <a:latin typeface="+mn-lt"/>
              <a:ea typeface="+mn-ea"/>
              <a:cs typeface="+mn-cs"/>
            </a:rPr>
            <a:t>、その他特定目的基金への積立額が全体で</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・現下の厳しい財政状況と併せ、行政サービスの維持及び設置目的の推進を図る観点から、その他特定目的基金については積極的に活用する方向性とし、</a:t>
          </a:r>
          <a:endParaRPr lang="ja-JP" altLang="ja-JP" sz="1400">
            <a:effectLst/>
          </a:endParaRPr>
        </a:p>
        <a:p>
          <a:r>
            <a:rPr kumimoji="1" lang="ja-JP" altLang="ja-JP" sz="1100">
              <a:solidFill>
                <a:schemeClr val="dk1"/>
              </a:solidFill>
              <a:effectLst/>
              <a:latin typeface="+mn-lt"/>
              <a:ea typeface="+mn-ea"/>
              <a:cs typeface="+mn-cs"/>
            </a:rPr>
            <a:t>ふるさと納税による寄附額の確保に努める。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・福祉基金：高齢化社会に対応した在宅福祉の向上、健康づくり、生きがいづくり等地域福祉の推進及びその他福祉の増進</a:t>
          </a:r>
          <a:endParaRPr lang="ja-JP" altLang="ja-JP" sz="1400">
            <a:effectLst/>
          </a:endParaRPr>
        </a:p>
        <a:p>
          <a:r>
            <a:rPr kumimoji="1" lang="ja-JP" altLang="ja-JP" sz="1100">
              <a:solidFill>
                <a:schemeClr val="dk1"/>
              </a:solidFill>
              <a:effectLst/>
              <a:latin typeface="+mn-lt"/>
              <a:ea typeface="+mn-ea"/>
              <a:cs typeface="+mn-cs"/>
            </a:rPr>
            <a:t>・青少年育成基金：本市の青少年の健全育成並びに教育、文化及びスポーツ活動を支援</a:t>
          </a:r>
          <a:endParaRPr lang="ja-JP" altLang="ja-JP" sz="1400">
            <a:effectLst/>
          </a:endParaRPr>
        </a:p>
        <a:p>
          <a:r>
            <a:rPr kumimoji="1" lang="ja-JP" altLang="ja-JP" sz="1100">
              <a:solidFill>
                <a:schemeClr val="dk1"/>
              </a:solidFill>
              <a:effectLst/>
              <a:latin typeface="+mn-lt"/>
              <a:ea typeface="+mn-ea"/>
              <a:cs typeface="+mn-cs"/>
            </a:rPr>
            <a:t>・農業振興基金：本市における農業後継者及び生産組織の育成等農業の振興を図る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・ふるさと納税等による寄附金等</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百万円を積み立てた一方、各事業の財源として</a:t>
          </a:r>
          <a:r>
            <a:rPr kumimoji="1" lang="en-US" altLang="ja-JP" sz="1100">
              <a:solidFill>
                <a:schemeClr val="dk1"/>
              </a:solidFill>
              <a:effectLst/>
              <a:latin typeface="+mn-lt"/>
              <a:ea typeface="+mn-ea"/>
              <a:cs typeface="+mn-cs"/>
            </a:rPr>
            <a:t>459</a:t>
          </a:r>
          <a:r>
            <a:rPr kumimoji="1" lang="ja-JP" altLang="ja-JP" sz="1100">
              <a:solidFill>
                <a:schemeClr val="dk1"/>
              </a:solidFill>
              <a:effectLst/>
              <a:latin typeface="+mn-lt"/>
              <a:ea typeface="+mn-ea"/>
              <a:cs typeface="+mn-cs"/>
            </a:rPr>
            <a:t>百万円を取崩したことにより</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・現下の厳しい財政状況と併せ、行政サービスの維持及び設置目的の推進を図る観点から、その他特定目的基金については積極的に活用する方向性とし、</a:t>
          </a:r>
          <a:endParaRPr lang="ja-JP" altLang="ja-JP" sz="1400">
            <a:effectLst/>
          </a:endParaRPr>
        </a:p>
        <a:p>
          <a:r>
            <a:rPr kumimoji="1" lang="ja-JP" altLang="ja-JP" sz="1100">
              <a:solidFill>
                <a:schemeClr val="dk1"/>
              </a:solidFill>
              <a:effectLst/>
              <a:latin typeface="+mn-lt"/>
              <a:ea typeface="+mn-ea"/>
              <a:cs typeface="+mn-cs"/>
            </a:rPr>
            <a:t>ふるさと納税による寄附額の確保に努める。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年度の決算剰余金（実質収支）の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を下回らない</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百万円を積み立てたことにより増となった。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人口減少等を背景とした市税や地方交付税等の減少、金利上昇に伴う借入利率の増により収支不足額が増加し、財政調整基金からの繰入により収支均衡を図る事態も想定され、大雪など災害への備えとしてこの水準は維持していくことが求められ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・預金等利子の増。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・現状、取崩しの予定はない。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18,976
18,879
277.69
21,529,969
20,984,543
539,996
8,715,775
14,431,610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当市の有形固定資産減価償却率は、類似団体平均より高い水準にある。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今後は美唄市公共施設等総合管理計画に基づき、各関係部署と連携を図り、施設等の管理及び利用状況や人口動向、財政状況を把握しながら、コスト削減や財源確保に努める。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楕円 80"/>
        <xdr:cNvSpPr/>
      </xdr:nvSpPr>
      <xdr:spPr>
        <a:xfrm>
          <a:off x="47117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145855</xdr:rowOff>
    </xdr:from>
    <xdr:ext cx="405111" cy="259045"/>
    <xdr:sp macro="" textlink="">
      <xdr:nvSpPr>
        <xdr:cNvPr id="82" name="有形固定資産減価償却率該当値テキスト"/>
        <xdr:cNvSpPr txBox="1"/>
      </xdr:nvSpPr>
      <xdr:spPr>
        <a:xfrm>
          <a:off x="4813300" y="6060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85937</xdr:rowOff>
    </xdr:from>
    <xdr:to>
      <xdr:col>19</xdr:col>
      <xdr:colOff>187325</xdr:colOff>
      <xdr:row>32</xdr:row>
      <xdr:rowOff>16087</xdr:rowOff>
    </xdr:to>
    <xdr:sp macro="" textlink="">
      <xdr:nvSpPr>
        <xdr:cNvPr id="83" name="楕円 82"/>
        <xdr:cNvSpPr/>
      </xdr:nvSpPr>
      <xdr:spPr>
        <a:xfrm>
          <a:off x="4000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136737</xdr:rowOff>
    </xdr:to>
    <xdr:cxnSp macro="">
      <xdr:nvCxnSpPr>
        <xdr:cNvPr id="84" name="直線コネクタ 83"/>
        <xdr:cNvCxnSpPr/>
      </xdr:nvCxnSpPr>
      <xdr:spPr>
        <a:xfrm flipV="1">
          <a:off x="4051300" y="6133253"/>
          <a:ext cx="7112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44556</xdr:rowOff>
    </xdr:from>
    <xdr:to>
      <xdr:col>15</xdr:col>
      <xdr:colOff>187325</xdr:colOff>
      <xdr:row>31</xdr:row>
      <xdr:rowOff>146156</xdr:rowOff>
    </xdr:to>
    <xdr:sp macro="" textlink="">
      <xdr:nvSpPr>
        <xdr:cNvPr id="85" name="楕円 84"/>
        <xdr:cNvSpPr/>
      </xdr:nvSpPr>
      <xdr:spPr>
        <a:xfrm>
          <a:off x="3238500" y="61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95356</xdr:rowOff>
    </xdr:from>
    <xdr:to>
      <xdr:col>19</xdr:col>
      <xdr:colOff>136525</xdr:colOff>
      <xdr:row>31</xdr:row>
      <xdr:rowOff>136737</xdr:rowOff>
    </xdr:to>
    <xdr:cxnSp macro="">
      <xdr:nvCxnSpPr>
        <xdr:cNvPr id="86" name="直線コネクタ 85"/>
        <xdr:cNvCxnSpPr/>
      </xdr:nvCxnSpPr>
      <xdr:spPr>
        <a:xfrm>
          <a:off x="3289300" y="6181831"/>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39158</xdr:rowOff>
    </xdr:from>
    <xdr:to>
      <xdr:col>11</xdr:col>
      <xdr:colOff>187325</xdr:colOff>
      <xdr:row>31</xdr:row>
      <xdr:rowOff>140758</xdr:rowOff>
    </xdr:to>
    <xdr:sp macro="" textlink="">
      <xdr:nvSpPr>
        <xdr:cNvPr id="87" name="楕円 86"/>
        <xdr:cNvSpPr/>
      </xdr:nvSpPr>
      <xdr:spPr>
        <a:xfrm>
          <a:off x="2476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89958</xdr:rowOff>
    </xdr:from>
    <xdr:to>
      <xdr:col>15</xdr:col>
      <xdr:colOff>136525</xdr:colOff>
      <xdr:row>31</xdr:row>
      <xdr:rowOff>95356</xdr:rowOff>
    </xdr:to>
    <xdr:cxnSp macro="">
      <xdr:nvCxnSpPr>
        <xdr:cNvPr id="88" name="直線コネクタ 87"/>
        <xdr:cNvCxnSpPr/>
      </xdr:nvCxnSpPr>
      <xdr:spPr>
        <a:xfrm>
          <a:off x="2527300" y="6176433"/>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13970</xdr:rowOff>
    </xdr:from>
    <xdr:to>
      <xdr:col>7</xdr:col>
      <xdr:colOff>187325</xdr:colOff>
      <xdr:row>31</xdr:row>
      <xdr:rowOff>115570</xdr:rowOff>
    </xdr:to>
    <xdr:sp macro="" textlink="">
      <xdr:nvSpPr>
        <xdr:cNvPr id="89" name="楕円 88"/>
        <xdr:cNvSpPr/>
      </xdr:nvSpPr>
      <xdr:spPr>
        <a:xfrm>
          <a:off x="1714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64770</xdr:rowOff>
    </xdr:from>
    <xdr:to>
      <xdr:col>11</xdr:col>
      <xdr:colOff>136525</xdr:colOff>
      <xdr:row>31</xdr:row>
      <xdr:rowOff>89958</xdr:rowOff>
    </xdr:to>
    <xdr:cxnSp macro="">
      <xdr:nvCxnSpPr>
        <xdr:cNvPr id="90" name="直線コネクタ 89"/>
        <xdr:cNvCxnSpPr/>
      </xdr:nvCxnSpPr>
      <xdr:spPr>
        <a:xfrm>
          <a:off x="1765300" y="615124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7214</xdr:rowOff>
    </xdr:from>
    <xdr:ext cx="405111" cy="259045"/>
    <xdr:sp macro="" textlink="">
      <xdr:nvSpPr>
        <xdr:cNvPr id="95" name="n_1mainValue有形固定資産減価償却率"/>
        <xdr:cNvSpPr txBox="1"/>
      </xdr:nvSpPr>
      <xdr:spPr>
        <a:xfrm>
          <a:off x="38360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137283</xdr:rowOff>
    </xdr:from>
    <xdr:ext cx="405111" cy="259045"/>
    <xdr:sp macro="" textlink="">
      <xdr:nvSpPr>
        <xdr:cNvPr id="96" name="n_2mainValue有形固定資産減価償却率"/>
        <xdr:cNvSpPr txBox="1"/>
      </xdr:nvSpPr>
      <xdr:spPr>
        <a:xfrm>
          <a:off x="3086744" y="6223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131885</xdr:rowOff>
    </xdr:from>
    <xdr:ext cx="405111" cy="259045"/>
    <xdr:sp macro="" textlink="">
      <xdr:nvSpPr>
        <xdr:cNvPr id="97" name="n_3mainValue有形固定資産減価償却率"/>
        <xdr:cNvSpPr txBox="1"/>
      </xdr:nvSpPr>
      <xdr:spPr>
        <a:xfrm>
          <a:off x="23247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106697</xdr:rowOff>
    </xdr:from>
    <xdr:ext cx="405111" cy="259045"/>
    <xdr:sp macro="" textlink="">
      <xdr:nvSpPr>
        <xdr:cNvPr id="98" name="n_4mainValue有形固定資産減価償却率"/>
        <xdr:cNvSpPr txBox="1"/>
      </xdr:nvSpPr>
      <xdr:spPr>
        <a:xfrm>
          <a:off x="1562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債務償還比率は、類似団体と比較して高い水準にあるものの、第</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期美唄市総合計画前期基本計画と整合性を図りながら、市債発行の抑制及び債務負担の計画的な解消に努め、数量の低減を図る。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94933</xdr:rowOff>
    </xdr:from>
    <xdr:to>
      <xdr:col>76</xdr:col>
      <xdr:colOff>73025</xdr:colOff>
      <xdr:row>32</xdr:row>
      <xdr:rowOff>25083</xdr:rowOff>
    </xdr:to>
    <xdr:sp macro="" textlink="">
      <xdr:nvSpPr>
        <xdr:cNvPr id="143" name="楕円 142"/>
        <xdr:cNvSpPr/>
      </xdr:nvSpPr>
      <xdr:spPr>
        <a:xfrm>
          <a:off x="147447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73360</xdr:rowOff>
    </xdr:from>
    <xdr:ext cx="469744" cy="259045"/>
    <xdr:sp macro="" textlink="">
      <xdr:nvSpPr>
        <xdr:cNvPr id="144" name="債務償還比率該当値テキスト"/>
        <xdr:cNvSpPr txBox="1"/>
      </xdr:nvSpPr>
      <xdr:spPr>
        <a:xfrm>
          <a:off x="14846300" y="615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9892</xdr:rowOff>
    </xdr:from>
    <xdr:to>
      <xdr:col>72</xdr:col>
      <xdr:colOff>123825</xdr:colOff>
      <xdr:row>31</xdr:row>
      <xdr:rowOff>111492</xdr:rowOff>
    </xdr:to>
    <xdr:sp macro="" textlink="">
      <xdr:nvSpPr>
        <xdr:cNvPr id="145" name="楕円 144"/>
        <xdr:cNvSpPr/>
      </xdr:nvSpPr>
      <xdr:spPr>
        <a:xfrm>
          <a:off x="14033500" y="60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60692</xdr:rowOff>
    </xdr:from>
    <xdr:to>
      <xdr:col>76</xdr:col>
      <xdr:colOff>22225</xdr:colOff>
      <xdr:row>31</xdr:row>
      <xdr:rowOff>145733</xdr:rowOff>
    </xdr:to>
    <xdr:cxnSp macro="">
      <xdr:nvCxnSpPr>
        <xdr:cNvPr id="146" name="直線コネクタ 145"/>
        <xdr:cNvCxnSpPr/>
      </xdr:nvCxnSpPr>
      <xdr:spPr>
        <a:xfrm>
          <a:off x="14084300" y="6147167"/>
          <a:ext cx="711200" cy="8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55231</xdr:rowOff>
    </xdr:from>
    <xdr:to>
      <xdr:col>68</xdr:col>
      <xdr:colOff>123825</xdr:colOff>
      <xdr:row>31</xdr:row>
      <xdr:rowOff>156831</xdr:rowOff>
    </xdr:to>
    <xdr:sp macro="" textlink="">
      <xdr:nvSpPr>
        <xdr:cNvPr id="147" name="楕円 146"/>
        <xdr:cNvSpPr/>
      </xdr:nvSpPr>
      <xdr:spPr>
        <a:xfrm>
          <a:off x="13271500" y="61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60692</xdr:rowOff>
    </xdr:from>
    <xdr:to>
      <xdr:col>72</xdr:col>
      <xdr:colOff>73025</xdr:colOff>
      <xdr:row>31</xdr:row>
      <xdr:rowOff>106031</xdr:rowOff>
    </xdr:to>
    <xdr:cxnSp macro="">
      <xdr:nvCxnSpPr>
        <xdr:cNvPr id="148" name="直線コネクタ 147"/>
        <xdr:cNvCxnSpPr/>
      </xdr:nvCxnSpPr>
      <xdr:spPr>
        <a:xfrm flipV="1">
          <a:off x="13322300" y="6147167"/>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100880</xdr:rowOff>
    </xdr:from>
    <xdr:to>
      <xdr:col>64</xdr:col>
      <xdr:colOff>123825</xdr:colOff>
      <xdr:row>33</xdr:row>
      <xdr:rowOff>31030</xdr:rowOff>
    </xdr:to>
    <xdr:sp macro="" textlink="">
      <xdr:nvSpPr>
        <xdr:cNvPr id="149" name="楕円 148"/>
        <xdr:cNvSpPr/>
      </xdr:nvSpPr>
      <xdr:spPr>
        <a:xfrm>
          <a:off x="12509500" y="63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106031</xdr:rowOff>
    </xdr:from>
    <xdr:to>
      <xdr:col>68</xdr:col>
      <xdr:colOff>73025</xdr:colOff>
      <xdr:row>32</xdr:row>
      <xdr:rowOff>151680</xdr:rowOff>
    </xdr:to>
    <xdr:cxnSp macro="">
      <xdr:nvCxnSpPr>
        <xdr:cNvPr id="150" name="直線コネクタ 149"/>
        <xdr:cNvCxnSpPr/>
      </xdr:nvCxnSpPr>
      <xdr:spPr>
        <a:xfrm flipV="1">
          <a:off x="12560300" y="6192506"/>
          <a:ext cx="762000" cy="2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80920</xdr:rowOff>
    </xdr:from>
    <xdr:to>
      <xdr:col>60</xdr:col>
      <xdr:colOff>123825</xdr:colOff>
      <xdr:row>34</xdr:row>
      <xdr:rowOff>11070</xdr:rowOff>
    </xdr:to>
    <xdr:sp macro="" textlink="">
      <xdr:nvSpPr>
        <xdr:cNvPr id="151" name="楕円 150"/>
        <xdr:cNvSpPr/>
      </xdr:nvSpPr>
      <xdr:spPr>
        <a:xfrm>
          <a:off x="11747500" y="651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151680</xdr:rowOff>
    </xdr:from>
    <xdr:to>
      <xdr:col>64</xdr:col>
      <xdr:colOff>73025</xdr:colOff>
      <xdr:row>33</xdr:row>
      <xdr:rowOff>131720</xdr:rowOff>
    </xdr:to>
    <xdr:cxnSp macro="">
      <xdr:nvCxnSpPr>
        <xdr:cNvPr id="152" name="直線コネクタ 151"/>
        <xdr:cNvCxnSpPr/>
      </xdr:nvCxnSpPr>
      <xdr:spPr>
        <a:xfrm flipV="1">
          <a:off x="11798300" y="6409605"/>
          <a:ext cx="762000" cy="1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102619</xdr:rowOff>
    </xdr:from>
    <xdr:ext cx="469744" cy="259045"/>
    <xdr:sp macro="" textlink="">
      <xdr:nvSpPr>
        <xdr:cNvPr id="157" name="n_1mainValue債務償還比率"/>
        <xdr:cNvSpPr txBox="1"/>
      </xdr:nvSpPr>
      <xdr:spPr>
        <a:xfrm>
          <a:off x="13836727" y="618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147958</xdr:rowOff>
    </xdr:from>
    <xdr:ext cx="469744" cy="259045"/>
    <xdr:sp macro="" textlink="">
      <xdr:nvSpPr>
        <xdr:cNvPr id="158" name="n_2mainValue債務償還比率"/>
        <xdr:cNvSpPr txBox="1"/>
      </xdr:nvSpPr>
      <xdr:spPr>
        <a:xfrm>
          <a:off x="13087427" y="6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22157</xdr:rowOff>
    </xdr:from>
    <xdr:ext cx="469744" cy="259045"/>
    <xdr:sp macro="" textlink="">
      <xdr:nvSpPr>
        <xdr:cNvPr id="159" name="n_3mainValue債務償還比率"/>
        <xdr:cNvSpPr txBox="1"/>
      </xdr:nvSpPr>
      <xdr:spPr>
        <a:xfrm>
          <a:off x="12325427" y="645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2197</xdr:rowOff>
    </xdr:from>
    <xdr:ext cx="560923" cy="259045"/>
    <xdr:sp macro="" textlink="">
      <xdr:nvSpPr>
        <xdr:cNvPr id="160" name="n_4mainValue債務償還比率"/>
        <xdr:cNvSpPr txBox="1"/>
      </xdr:nvSpPr>
      <xdr:spPr>
        <a:xfrm>
          <a:off x="11517838" y="66030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18,976
18,879
277.69
21,529,969
20,984,543
539,996
8,715,775
14,431,610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126365</xdr:rowOff>
    </xdr:from>
    <xdr:to>
      <xdr:col>24</xdr:col>
      <xdr:colOff>114300</xdr:colOff>
      <xdr:row>39</xdr:row>
      <xdr:rowOff>56515</xdr:rowOff>
    </xdr:to>
    <xdr:sp macro="" textlink="">
      <xdr:nvSpPr>
        <xdr:cNvPr id="73" name="楕円 72"/>
        <xdr:cNvSpPr/>
      </xdr:nvSpPr>
      <xdr:spPr>
        <a:xfrm>
          <a:off x="45847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104792</xdr:rowOff>
    </xdr:from>
    <xdr:ext cx="405111" cy="259045"/>
    <xdr:sp macro="" textlink="">
      <xdr:nvSpPr>
        <xdr:cNvPr id="74" name="【道路】&#10;有形固定資産減価償却率該当値テキスト"/>
        <xdr:cNvSpPr txBox="1"/>
      </xdr:nvSpPr>
      <xdr:spPr>
        <a:xfrm>
          <a:off x="467360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95885</xdr:rowOff>
    </xdr:from>
    <xdr:to>
      <xdr:col>20</xdr:col>
      <xdr:colOff>38100</xdr:colOff>
      <xdr:row>39</xdr:row>
      <xdr:rowOff>26035</xdr:rowOff>
    </xdr:to>
    <xdr:sp macro="" textlink="">
      <xdr:nvSpPr>
        <xdr:cNvPr id="75" name="楕円 74"/>
        <xdr:cNvSpPr/>
      </xdr:nvSpPr>
      <xdr:spPr>
        <a:xfrm>
          <a:off x="3746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146685</xdr:rowOff>
    </xdr:from>
    <xdr:to>
      <xdr:col>24</xdr:col>
      <xdr:colOff>63500</xdr:colOff>
      <xdr:row>39</xdr:row>
      <xdr:rowOff>5715</xdr:rowOff>
    </xdr:to>
    <xdr:cxnSp macro="">
      <xdr:nvCxnSpPr>
        <xdr:cNvPr id="76" name="直線コネクタ 75"/>
        <xdr:cNvCxnSpPr/>
      </xdr:nvCxnSpPr>
      <xdr:spPr>
        <a:xfrm>
          <a:off x="3797300" y="66617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165100</xdr:rowOff>
    </xdr:to>
    <xdr:sp macro="" textlink="">
      <xdr:nvSpPr>
        <xdr:cNvPr id="77" name="楕円 76"/>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146685</xdr:rowOff>
    </xdr:to>
    <xdr:cxnSp macro="">
      <xdr:nvCxnSpPr>
        <xdr:cNvPr id="78" name="直線コネクタ 77"/>
        <xdr:cNvCxnSpPr/>
      </xdr:nvCxnSpPr>
      <xdr:spPr>
        <a:xfrm>
          <a:off x="2908300" y="66294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130810</xdr:rowOff>
    </xdr:to>
    <xdr:sp macro="" textlink="">
      <xdr:nvSpPr>
        <xdr:cNvPr id="79" name="楕円 78"/>
        <xdr:cNvSpPr/>
      </xdr:nvSpPr>
      <xdr:spPr>
        <a:xfrm>
          <a:off x="196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114300</xdr:rowOff>
    </xdr:to>
    <xdr:cxnSp macro="">
      <xdr:nvCxnSpPr>
        <xdr:cNvPr id="80" name="直線コネクタ 79"/>
        <xdr:cNvCxnSpPr/>
      </xdr:nvCxnSpPr>
      <xdr:spPr>
        <a:xfrm>
          <a:off x="2019300" y="6595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164465</xdr:rowOff>
    </xdr:from>
    <xdr:to>
      <xdr:col>6</xdr:col>
      <xdr:colOff>38100</xdr:colOff>
      <xdr:row>38</xdr:row>
      <xdr:rowOff>94615</xdr:rowOff>
    </xdr:to>
    <xdr:sp macro="" textlink="">
      <xdr:nvSpPr>
        <xdr:cNvPr id="81" name="楕円 80"/>
        <xdr:cNvSpPr/>
      </xdr:nvSpPr>
      <xdr:spPr>
        <a:xfrm>
          <a:off x="1079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43815</xdr:rowOff>
    </xdr:from>
    <xdr:to>
      <xdr:col>10</xdr:col>
      <xdr:colOff>114300</xdr:colOff>
      <xdr:row>38</xdr:row>
      <xdr:rowOff>80010</xdr:rowOff>
    </xdr:to>
    <xdr:cxnSp macro="">
      <xdr:nvCxnSpPr>
        <xdr:cNvPr id="82" name="直線コネクタ 81"/>
        <xdr:cNvCxnSpPr/>
      </xdr:nvCxnSpPr>
      <xdr:spPr>
        <a:xfrm>
          <a:off x="1130300" y="65589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17162</xdr:rowOff>
    </xdr:from>
    <xdr:ext cx="405111" cy="259045"/>
    <xdr:sp macro="" textlink="">
      <xdr:nvSpPr>
        <xdr:cNvPr id="87" name="n_1mainValue【道路】&#10;有形固定資産減価償却率"/>
        <xdr:cNvSpPr txBox="1"/>
      </xdr:nvSpPr>
      <xdr:spPr>
        <a:xfrm>
          <a:off x="3582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156227</xdr:rowOff>
    </xdr:from>
    <xdr:ext cx="405111" cy="259045"/>
    <xdr:sp macro="" textlink="">
      <xdr:nvSpPr>
        <xdr:cNvPr id="88" name="n_2mainValue【道路】&#10;有形固定資産減価償却率"/>
        <xdr:cNvSpPr txBox="1"/>
      </xdr:nvSpPr>
      <xdr:spPr>
        <a:xfrm>
          <a:off x="2705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9" name="n_3mainValue【道路】&#10;有形固定資産減価償却率"/>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85742</xdr:rowOff>
    </xdr:from>
    <xdr:ext cx="405111" cy="259045"/>
    <xdr:sp macro="" textlink="">
      <xdr:nvSpPr>
        <xdr:cNvPr id="90" name="n_4mainValue【道路】&#10;有形固定資産減価償却率"/>
        <xdr:cNvSpPr txBox="1"/>
      </xdr:nvSpPr>
      <xdr:spPr>
        <a:xfrm>
          <a:off x="927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148882</xdr:rowOff>
    </xdr:from>
    <xdr:to>
      <xdr:col>55</xdr:col>
      <xdr:colOff>50800</xdr:colOff>
      <xdr:row>42</xdr:row>
      <xdr:rowOff>79032</xdr:rowOff>
    </xdr:to>
    <xdr:sp macro="" textlink="">
      <xdr:nvSpPr>
        <xdr:cNvPr id="130" name="楕円 129"/>
        <xdr:cNvSpPr/>
      </xdr:nvSpPr>
      <xdr:spPr>
        <a:xfrm>
          <a:off x="10426700" y="71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63809</xdr:rowOff>
    </xdr:from>
    <xdr:ext cx="469744" cy="259045"/>
    <xdr:sp macro="" textlink="">
      <xdr:nvSpPr>
        <xdr:cNvPr id="131" name="【道路】&#10;一人当たり延長該当値テキスト"/>
        <xdr:cNvSpPr txBox="1"/>
      </xdr:nvSpPr>
      <xdr:spPr>
        <a:xfrm>
          <a:off x="10515600" y="709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150311</xdr:rowOff>
    </xdr:from>
    <xdr:to>
      <xdr:col>50</xdr:col>
      <xdr:colOff>165100</xdr:colOff>
      <xdr:row>42</xdr:row>
      <xdr:rowOff>80461</xdr:rowOff>
    </xdr:to>
    <xdr:sp macro="" textlink="">
      <xdr:nvSpPr>
        <xdr:cNvPr id="132" name="楕円 131"/>
        <xdr:cNvSpPr/>
      </xdr:nvSpPr>
      <xdr:spPr>
        <a:xfrm>
          <a:off x="9588500" y="71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28232</xdr:rowOff>
    </xdr:from>
    <xdr:to>
      <xdr:col>55</xdr:col>
      <xdr:colOff>0</xdr:colOff>
      <xdr:row>42</xdr:row>
      <xdr:rowOff>29661</xdr:rowOff>
    </xdr:to>
    <xdr:cxnSp macro="">
      <xdr:nvCxnSpPr>
        <xdr:cNvPr id="133" name="直線コネクタ 132"/>
        <xdr:cNvCxnSpPr/>
      </xdr:nvCxnSpPr>
      <xdr:spPr>
        <a:xfrm flipV="1">
          <a:off x="9639300" y="7229132"/>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150520</xdr:rowOff>
    </xdr:from>
    <xdr:to>
      <xdr:col>46</xdr:col>
      <xdr:colOff>38100</xdr:colOff>
      <xdr:row>42</xdr:row>
      <xdr:rowOff>80670</xdr:rowOff>
    </xdr:to>
    <xdr:sp macro="" textlink="">
      <xdr:nvSpPr>
        <xdr:cNvPr id="134" name="楕円 133"/>
        <xdr:cNvSpPr/>
      </xdr:nvSpPr>
      <xdr:spPr>
        <a:xfrm>
          <a:off x="8699500" y="717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29661</xdr:rowOff>
    </xdr:from>
    <xdr:to>
      <xdr:col>50</xdr:col>
      <xdr:colOff>114300</xdr:colOff>
      <xdr:row>42</xdr:row>
      <xdr:rowOff>29870</xdr:rowOff>
    </xdr:to>
    <xdr:cxnSp macro="">
      <xdr:nvCxnSpPr>
        <xdr:cNvPr id="135" name="直線コネクタ 134"/>
        <xdr:cNvCxnSpPr/>
      </xdr:nvCxnSpPr>
      <xdr:spPr>
        <a:xfrm flipV="1">
          <a:off x="8750300" y="7230561"/>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150730</xdr:rowOff>
    </xdr:from>
    <xdr:to>
      <xdr:col>41</xdr:col>
      <xdr:colOff>101600</xdr:colOff>
      <xdr:row>42</xdr:row>
      <xdr:rowOff>80880</xdr:rowOff>
    </xdr:to>
    <xdr:sp macro="" textlink="">
      <xdr:nvSpPr>
        <xdr:cNvPr id="136" name="楕円 135"/>
        <xdr:cNvSpPr/>
      </xdr:nvSpPr>
      <xdr:spPr>
        <a:xfrm>
          <a:off x="7810500" y="71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29870</xdr:rowOff>
    </xdr:from>
    <xdr:to>
      <xdr:col>45</xdr:col>
      <xdr:colOff>177800</xdr:colOff>
      <xdr:row>42</xdr:row>
      <xdr:rowOff>30080</xdr:rowOff>
    </xdr:to>
    <xdr:cxnSp macro="">
      <xdr:nvCxnSpPr>
        <xdr:cNvPr id="137" name="直線コネクタ 136"/>
        <xdr:cNvCxnSpPr/>
      </xdr:nvCxnSpPr>
      <xdr:spPr>
        <a:xfrm flipV="1">
          <a:off x="7861300" y="7230770"/>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44374</xdr:rowOff>
    </xdr:from>
    <xdr:to>
      <xdr:col>36</xdr:col>
      <xdr:colOff>165100</xdr:colOff>
      <xdr:row>39</xdr:row>
      <xdr:rowOff>145974</xdr:rowOff>
    </xdr:to>
    <xdr:sp macro="" textlink="">
      <xdr:nvSpPr>
        <xdr:cNvPr id="138" name="楕円 137"/>
        <xdr:cNvSpPr/>
      </xdr:nvSpPr>
      <xdr:spPr>
        <a:xfrm>
          <a:off x="6921500" y="67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95174</xdr:rowOff>
    </xdr:from>
    <xdr:to>
      <xdr:col>41</xdr:col>
      <xdr:colOff>50800</xdr:colOff>
      <xdr:row>42</xdr:row>
      <xdr:rowOff>30080</xdr:rowOff>
    </xdr:to>
    <xdr:cxnSp macro="">
      <xdr:nvCxnSpPr>
        <xdr:cNvPr id="139" name="直線コネクタ 138"/>
        <xdr:cNvCxnSpPr/>
      </xdr:nvCxnSpPr>
      <xdr:spPr>
        <a:xfrm>
          <a:off x="6972300" y="6781724"/>
          <a:ext cx="889000" cy="4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71588</xdr:rowOff>
    </xdr:from>
    <xdr:ext cx="469744" cy="259045"/>
    <xdr:sp macro="" textlink="">
      <xdr:nvSpPr>
        <xdr:cNvPr id="144" name="n_1mainValue【道路】&#10;一人当たり延長"/>
        <xdr:cNvSpPr txBox="1"/>
      </xdr:nvSpPr>
      <xdr:spPr>
        <a:xfrm>
          <a:off x="9391727" y="72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71797</xdr:rowOff>
    </xdr:from>
    <xdr:ext cx="469744" cy="259045"/>
    <xdr:sp macro="" textlink="">
      <xdr:nvSpPr>
        <xdr:cNvPr id="145" name="n_2mainValue【道路】&#10;一人当たり延長"/>
        <xdr:cNvSpPr txBox="1"/>
      </xdr:nvSpPr>
      <xdr:spPr>
        <a:xfrm>
          <a:off x="8515427" y="727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72007</xdr:rowOff>
    </xdr:from>
    <xdr:ext cx="469744" cy="259045"/>
    <xdr:sp macro="" textlink="">
      <xdr:nvSpPr>
        <xdr:cNvPr id="146" name="n_3mainValue【道路】&#10;一人当たり延長"/>
        <xdr:cNvSpPr txBox="1"/>
      </xdr:nvSpPr>
      <xdr:spPr>
        <a:xfrm>
          <a:off x="7626427" y="727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137101</xdr:rowOff>
    </xdr:from>
    <xdr:ext cx="534377" cy="259045"/>
    <xdr:sp macro="" textlink="">
      <xdr:nvSpPr>
        <xdr:cNvPr id="147" name="n_4mainValue【道路】&#10;一人当たり延長"/>
        <xdr:cNvSpPr txBox="1"/>
      </xdr:nvSpPr>
      <xdr:spPr>
        <a:xfrm>
          <a:off x="6705111" y="68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71665</xdr:rowOff>
    </xdr:from>
    <xdr:to>
      <xdr:col>24</xdr:col>
      <xdr:colOff>114300</xdr:colOff>
      <xdr:row>56</xdr:row>
      <xdr:rowOff>1815</xdr:rowOff>
    </xdr:to>
    <xdr:sp macro="" textlink="">
      <xdr:nvSpPr>
        <xdr:cNvPr id="189" name="楕円 188"/>
        <xdr:cNvSpPr/>
      </xdr:nvSpPr>
      <xdr:spPr>
        <a:xfrm>
          <a:off x="45847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24692</xdr:rowOff>
    </xdr:from>
    <xdr:ext cx="340478" cy="259045"/>
    <xdr:sp macro="" textlink="">
      <xdr:nvSpPr>
        <xdr:cNvPr id="190" name="【橋りょう・トンネル】&#10;有形固定資産減価償却率該当値テキスト"/>
        <xdr:cNvSpPr txBox="1"/>
      </xdr:nvSpPr>
      <xdr:spPr>
        <a:xfrm>
          <a:off x="4673600" y="9454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74930</xdr:rowOff>
    </xdr:from>
    <xdr:to>
      <xdr:col>20</xdr:col>
      <xdr:colOff>38100</xdr:colOff>
      <xdr:row>56</xdr:row>
      <xdr:rowOff>5080</xdr:rowOff>
    </xdr:to>
    <xdr:sp macro="" textlink="">
      <xdr:nvSpPr>
        <xdr:cNvPr id="191" name="楕円 190"/>
        <xdr:cNvSpPr/>
      </xdr:nvSpPr>
      <xdr:spPr>
        <a:xfrm>
          <a:off x="3746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122465</xdr:rowOff>
    </xdr:from>
    <xdr:to>
      <xdr:col>24</xdr:col>
      <xdr:colOff>63500</xdr:colOff>
      <xdr:row>55</xdr:row>
      <xdr:rowOff>125730</xdr:rowOff>
    </xdr:to>
    <xdr:cxnSp macro="">
      <xdr:nvCxnSpPr>
        <xdr:cNvPr id="192" name="直線コネクタ 191"/>
        <xdr:cNvCxnSpPr/>
      </xdr:nvCxnSpPr>
      <xdr:spPr>
        <a:xfrm flipV="1">
          <a:off x="3797300" y="955221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43906</xdr:rowOff>
    </xdr:from>
    <xdr:to>
      <xdr:col>15</xdr:col>
      <xdr:colOff>101600</xdr:colOff>
      <xdr:row>55</xdr:row>
      <xdr:rowOff>145506</xdr:rowOff>
    </xdr:to>
    <xdr:sp macro="" textlink="">
      <xdr:nvSpPr>
        <xdr:cNvPr id="193" name="楕円 192"/>
        <xdr:cNvSpPr/>
      </xdr:nvSpPr>
      <xdr:spPr>
        <a:xfrm>
          <a:off x="2857500" y="94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94706</xdr:rowOff>
    </xdr:from>
    <xdr:to>
      <xdr:col>19</xdr:col>
      <xdr:colOff>177800</xdr:colOff>
      <xdr:row>55</xdr:row>
      <xdr:rowOff>125730</xdr:rowOff>
    </xdr:to>
    <xdr:cxnSp macro="">
      <xdr:nvCxnSpPr>
        <xdr:cNvPr id="194" name="直線コネクタ 193"/>
        <xdr:cNvCxnSpPr/>
      </xdr:nvCxnSpPr>
      <xdr:spPr>
        <a:xfrm>
          <a:off x="2908300" y="95244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21046</xdr:rowOff>
    </xdr:from>
    <xdr:to>
      <xdr:col>10</xdr:col>
      <xdr:colOff>165100</xdr:colOff>
      <xdr:row>55</xdr:row>
      <xdr:rowOff>122646</xdr:rowOff>
    </xdr:to>
    <xdr:sp macro="" textlink="">
      <xdr:nvSpPr>
        <xdr:cNvPr id="195" name="楕円 194"/>
        <xdr:cNvSpPr/>
      </xdr:nvSpPr>
      <xdr:spPr>
        <a:xfrm>
          <a:off x="1968500" y="94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71846</xdr:rowOff>
    </xdr:from>
    <xdr:to>
      <xdr:col>15</xdr:col>
      <xdr:colOff>50800</xdr:colOff>
      <xdr:row>55</xdr:row>
      <xdr:rowOff>94706</xdr:rowOff>
    </xdr:to>
    <xdr:cxnSp macro="">
      <xdr:nvCxnSpPr>
        <xdr:cNvPr id="196" name="直線コネクタ 195"/>
        <xdr:cNvCxnSpPr/>
      </xdr:nvCxnSpPr>
      <xdr:spPr>
        <a:xfrm>
          <a:off x="2019300" y="9501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11249</xdr:rowOff>
    </xdr:from>
    <xdr:to>
      <xdr:col>6</xdr:col>
      <xdr:colOff>38100</xdr:colOff>
      <xdr:row>55</xdr:row>
      <xdr:rowOff>112849</xdr:rowOff>
    </xdr:to>
    <xdr:sp macro="" textlink="">
      <xdr:nvSpPr>
        <xdr:cNvPr id="197" name="楕円 196"/>
        <xdr:cNvSpPr/>
      </xdr:nvSpPr>
      <xdr:spPr>
        <a:xfrm>
          <a:off x="1079500" y="94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62049</xdr:rowOff>
    </xdr:from>
    <xdr:to>
      <xdr:col>10</xdr:col>
      <xdr:colOff>114300</xdr:colOff>
      <xdr:row>55</xdr:row>
      <xdr:rowOff>71846</xdr:rowOff>
    </xdr:to>
    <xdr:cxnSp macro="">
      <xdr:nvCxnSpPr>
        <xdr:cNvPr id="198" name="直線コネクタ 197"/>
        <xdr:cNvCxnSpPr/>
      </xdr:nvCxnSpPr>
      <xdr:spPr>
        <a:xfrm>
          <a:off x="1130300" y="949179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21607</xdr:rowOff>
    </xdr:from>
    <xdr:ext cx="340478" cy="259045"/>
    <xdr:sp macro="" textlink="">
      <xdr:nvSpPr>
        <xdr:cNvPr id="203" name="n_1mainValue【橋りょう・トンネル】&#10;有形固定資産減価償却率"/>
        <xdr:cNvSpPr txBox="1"/>
      </xdr:nvSpPr>
      <xdr:spPr>
        <a:xfrm>
          <a:off x="3614361" y="927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162033</xdr:rowOff>
    </xdr:from>
    <xdr:ext cx="340478" cy="259045"/>
    <xdr:sp macro="" textlink="">
      <xdr:nvSpPr>
        <xdr:cNvPr id="204" name="n_2mainValue【橋りょう・トンネル】&#10;有形固定資産減価償却率"/>
        <xdr:cNvSpPr txBox="1"/>
      </xdr:nvSpPr>
      <xdr:spPr>
        <a:xfrm>
          <a:off x="2738061" y="924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139173</xdr:rowOff>
    </xdr:from>
    <xdr:ext cx="340478" cy="259045"/>
    <xdr:sp macro="" textlink="">
      <xdr:nvSpPr>
        <xdr:cNvPr id="205" name="n_3mainValue【橋りょう・トンネル】&#10;有形固定資産減価償却率"/>
        <xdr:cNvSpPr txBox="1"/>
      </xdr:nvSpPr>
      <xdr:spPr>
        <a:xfrm>
          <a:off x="1849061" y="9226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129376</xdr:rowOff>
    </xdr:from>
    <xdr:ext cx="340478" cy="259045"/>
    <xdr:sp macro="" textlink="">
      <xdr:nvSpPr>
        <xdr:cNvPr id="206" name="n_4mainValue【橋りょう・トンネル】&#10;有形固定資産減価償却率"/>
        <xdr:cNvSpPr txBox="1"/>
      </xdr:nvSpPr>
      <xdr:spPr>
        <a:xfrm>
          <a:off x="960061" y="92162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169814</xdr:rowOff>
    </xdr:from>
    <xdr:to>
      <xdr:col>55</xdr:col>
      <xdr:colOff>50800</xdr:colOff>
      <xdr:row>64</xdr:row>
      <xdr:rowOff>99964</xdr:rowOff>
    </xdr:to>
    <xdr:sp macro="" textlink="">
      <xdr:nvSpPr>
        <xdr:cNvPr id="246" name="楕円 245"/>
        <xdr:cNvSpPr/>
      </xdr:nvSpPr>
      <xdr:spPr>
        <a:xfrm>
          <a:off x="10426700" y="109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84741</xdr:rowOff>
    </xdr:from>
    <xdr:ext cx="534377" cy="259045"/>
    <xdr:sp macro="" textlink="">
      <xdr:nvSpPr>
        <xdr:cNvPr id="247" name="【橋りょう・トンネル】&#10;一人当たり有形固定資産（償却資産）額該当値テキスト"/>
        <xdr:cNvSpPr txBox="1"/>
      </xdr:nvSpPr>
      <xdr:spPr>
        <a:xfrm>
          <a:off x="10515600" y="108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6880</xdr:rowOff>
    </xdr:from>
    <xdr:to>
      <xdr:col>50</xdr:col>
      <xdr:colOff>165100</xdr:colOff>
      <xdr:row>64</xdr:row>
      <xdr:rowOff>108480</xdr:rowOff>
    </xdr:to>
    <xdr:sp macro="" textlink="">
      <xdr:nvSpPr>
        <xdr:cNvPr id="248" name="楕円 247"/>
        <xdr:cNvSpPr/>
      </xdr:nvSpPr>
      <xdr:spPr>
        <a:xfrm>
          <a:off x="9588500" y="109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49164</xdr:rowOff>
    </xdr:from>
    <xdr:to>
      <xdr:col>55</xdr:col>
      <xdr:colOff>0</xdr:colOff>
      <xdr:row>64</xdr:row>
      <xdr:rowOff>57680</xdr:rowOff>
    </xdr:to>
    <xdr:cxnSp macro="">
      <xdr:nvCxnSpPr>
        <xdr:cNvPr id="249" name="直線コネクタ 248"/>
        <xdr:cNvCxnSpPr/>
      </xdr:nvCxnSpPr>
      <xdr:spPr>
        <a:xfrm flipV="1">
          <a:off x="9639300" y="11021964"/>
          <a:ext cx="838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7345</xdr:rowOff>
    </xdr:from>
    <xdr:to>
      <xdr:col>46</xdr:col>
      <xdr:colOff>38100</xdr:colOff>
      <xdr:row>64</xdr:row>
      <xdr:rowOff>108945</xdr:rowOff>
    </xdr:to>
    <xdr:sp macro="" textlink="">
      <xdr:nvSpPr>
        <xdr:cNvPr id="250" name="楕円 249"/>
        <xdr:cNvSpPr/>
      </xdr:nvSpPr>
      <xdr:spPr>
        <a:xfrm>
          <a:off x="8699500" y="1098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57680</xdr:rowOff>
    </xdr:from>
    <xdr:to>
      <xdr:col>50</xdr:col>
      <xdr:colOff>114300</xdr:colOff>
      <xdr:row>64</xdr:row>
      <xdr:rowOff>58145</xdr:rowOff>
    </xdr:to>
    <xdr:cxnSp macro="">
      <xdr:nvCxnSpPr>
        <xdr:cNvPr id="251" name="直線コネクタ 250"/>
        <xdr:cNvCxnSpPr/>
      </xdr:nvCxnSpPr>
      <xdr:spPr>
        <a:xfrm flipV="1">
          <a:off x="8750300" y="11030480"/>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9262</xdr:rowOff>
    </xdr:from>
    <xdr:to>
      <xdr:col>41</xdr:col>
      <xdr:colOff>101600</xdr:colOff>
      <xdr:row>64</xdr:row>
      <xdr:rowOff>110862</xdr:rowOff>
    </xdr:to>
    <xdr:sp macro="" textlink="">
      <xdr:nvSpPr>
        <xdr:cNvPr id="252" name="楕円 251"/>
        <xdr:cNvSpPr/>
      </xdr:nvSpPr>
      <xdr:spPr>
        <a:xfrm>
          <a:off x="7810500" y="1098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58145</xdr:rowOff>
    </xdr:from>
    <xdr:to>
      <xdr:col>45</xdr:col>
      <xdr:colOff>177800</xdr:colOff>
      <xdr:row>64</xdr:row>
      <xdr:rowOff>60062</xdr:rowOff>
    </xdr:to>
    <xdr:cxnSp macro="">
      <xdr:nvCxnSpPr>
        <xdr:cNvPr id="253" name="直線コネクタ 252"/>
        <xdr:cNvCxnSpPr/>
      </xdr:nvCxnSpPr>
      <xdr:spPr>
        <a:xfrm flipV="1">
          <a:off x="7861300" y="11030945"/>
          <a:ext cx="8890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16121</xdr:rowOff>
    </xdr:from>
    <xdr:to>
      <xdr:col>36</xdr:col>
      <xdr:colOff>165100</xdr:colOff>
      <xdr:row>64</xdr:row>
      <xdr:rowOff>117721</xdr:rowOff>
    </xdr:to>
    <xdr:sp macro="" textlink="">
      <xdr:nvSpPr>
        <xdr:cNvPr id="254" name="楕円 253"/>
        <xdr:cNvSpPr/>
      </xdr:nvSpPr>
      <xdr:spPr>
        <a:xfrm>
          <a:off x="6921500" y="1098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60062</xdr:rowOff>
    </xdr:from>
    <xdr:to>
      <xdr:col>41</xdr:col>
      <xdr:colOff>50800</xdr:colOff>
      <xdr:row>64</xdr:row>
      <xdr:rowOff>66921</xdr:rowOff>
    </xdr:to>
    <xdr:cxnSp macro="">
      <xdr:nvCxnSpPr>
        <xdr:cNvPr id="255" name="直線コネクタ 254"/>
        <xdr:cNvCxnSpPr/>
      </xdr:nvCxnSpPr>
      <xdr:spPr>
        <a:xfrm flipV="1">
          <a:off x="6972300" y="1103286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99607</xdr:rowOff>
    </xdr:from>
    <xdr:ext cx="534377" cy="259045"/>
    <xdr:sp macro="" textlink="">
      <xdr:nvSpPr>
        <xdr:cNvPr id="260" name="n_1mainValue【橋りょう・トンネル】&#10;一人当たり有形固定資産（償却資産）額"/>
        <xdr:cNvSpPr txBox="1"/>
      </xdr:nvSpPr>
      <xdr:spPr>
        <a:xfrm>
          <a:off x="9359411" y="1107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100072</xdr:rowOff>
    </xdr:from>
    <xdr:ext cx="534377" cy="259045"/>
    <xdr:sp macro="" textlink="">
      <xdr:nvSpPr>
        <xdr:cNvPr id="261" name="n_2mainValue【橋りょう・トンネル】&#10;一人当たり有形固定資産（償却資産）額"/>
        <xdr:cNvSpPr txBox="1"/>
      </xdr:nvSpPr>
      <xdr:spPr>
        <a:xfrm>
          <a:off x="8483111" y="110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101989</xdr:rowOff>
    </xdr:from>
    <xdr:ext cx="534377" cy="259045"/>
    <xdr:sp macro="" textlink="">
      <xdr:nvSpPr>
        <xdr:cNvPr id="262" name="n_3mainValue【橋りょう・トンネル】&#10;一人当たり有形固定資産（償却資産）額"/>
        <xdr:cNvSpPr txBox="1"/>
      </xdr:nvSpPr>
      <xdr:spPr>
        <a:xfrm>
          <a:off x="7594111" y="1107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108848</xdr:rowOff>
    </xdr:from>
    <xdr:ext cx="534377" cy="259045"/>
    <xdr:sp macro="" textlink="">
      <xdr:nvSpPr>
        <xdr:cNvPr id="263" name="n_4mainValue【橋りょう・トンネル】&#10;一人当たり有形固定資産（償却資産）額"/>
        <xdr:cNvSpPr txBox="1"/>
      </xdr:nvSpPr>
      <xdr:spPr>
        <a:xfrm>
          <a:off x="6705111" y="1108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304" name="楕円 303"/>
        <xdr:cNvSpPr/>
      </xdr:nvSpPr>
      <xdr:spPr>
        <a:xfrm>
          <a:off x="4584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130191</xdr:rowOff>
    </xdr:from>
    <xdr:ext cx="405111" cy="259045"/>
    <xdr:sp macro="" textlink="">
      <xdr:nvSpPr>
        <xdr:cNvPr id="305" name="【公営住宅】&#10;有形固定資産減価償却率該当値テキスト"/>
        <xdr:cNvSpPr txBox="1"/>
      </xdr:nvSpPr>
      <xdr:spPr>
        <a:xfrm>
          <a:off x="4673600"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84455</xdr:rowOff>
    </xdr:from>
    <xdr:to>
      <xdr:col>20</xdr:col>
      <xdr:colOff>38100</xdr:colOff>
      <xdr:row>83</xdr:row>
      <xdr:rowOff>14605</xdr:rowOff>
    </xdr:to>
    <xdr:sp macro="" textlink="">
      <xdr:nvSpPr>
        <xdr:cNvPr id="306" name="楕円 305"/>
        <xdr:cNvSpPr/>
      </xdr:nvSpPr>
      <xdr:spPr>
        <a:xfrm>
          <a:off x="3746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135255</xdr:rowOff>
    </xdr:from>
    <xdr:to>
      <xdr:col>24</xdr:col>
      <xdr:colOff>63500</xdr:colOff>
      <xdr:row>82</xdr:row>
      <xdr:rowOff>158114</xdr:rowOff>
    </xdr:to>
    <xdr:cxnSp macro="">
      <xdr:nvCxnSpPr>
        <xdr:cNvPr id="307" name="直線コネクタ 306"/>
        <xdr:cNvCxnSpPr/>
      </xdr:nvCxnSpPr>
      <xdr:spPr>
        <a:xfrm>
          <a:off x="3797300" y="141941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08" name="楕円 307"/>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135255</xdr:rowOff>
    </xdr:to>
    <xdr:cxnSp macro="">
      <xdr:nvCxnSpPr>
        <xdr:cNvPr id="309" name="直線コネクタ 308"/>
        <xdr:cNvCxnSpPr/>
      </xdr:nvCxnSpPr>
      <xdr:spPr>
        <a:xfrm>
          <a:off x="2908300" y="141732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310" name="楕円 309"/>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82</xdr:row>
      <xdr:rowOff>114300</xdr:rowOff>
    </xdr:to>
    <xdr:cxnSp macro="">
      <xdr:nvCxnSpPr>
        <xdr:cNvPr id="311" name="直線コネクタ 310"/>
        <xdr:cNvCxnSpPr/>
      </xdr:nvCxnSpPr>
      <xdr:spPr>
        <a:xfrm>
          <a:off x="2019300" y="14154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151130</xdr:rowOff>
    </xdr:from>
    <xdr:to>
      <xdr:col>6</xdr:col>
      <xdr:colOff>38100</xdr:colOff>
      <xdr:row>82</xdr:row>
      <xdr:rowOff>81280</xdr:rowOff>
    </xdr:to>
    <xdr:sp macro="" textlink="">
      <xdr:nvSpPr>
        <xdr:cNvPr id="312" name="楕円 311"/>
        <xdr:cNvSpPr/>
      </xdr:nvSpPr>
      <xdr:spPr>
        <a:xfrm>
          <a:off x="1079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30480</xdr:rowOff>
    </xdr:from>
    <xdr:to>
      <xdr:col>10</xdr:col>
      <xdr:colOff>114300</xdr:colOff>
      <xdr:row>82</xdr:row>
      <xdr:rowOff>95250</xdr:rowOff>
    </xdr:to>
    <xdr:cxnSp macro="">
      <xdr:nvCxnSpPr>
        <xdr:cNvPr id="313" name="直線コネクタ 312"/>
        <xdr:cNvCxnSpPr/>
      </xdr:nvCxnSpPr>
      <xdr:spPr>
        <a:xfrm>
          <a:off x="1130300" y="140893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31132</xdr:rowOff>
    </xdr:from>
    <xdr:ext cx="405111" cy="259045"/>
    <xdr:sp macro="" textlink="">
      <xdr:nvSpPr>
        <xdr:cNvPr id="318" name="n_1mainValue【公営住宅】&#10;有形固定資産減価償却率"/>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9" name="n_2main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20" name="n_3mainValue【公営住宅】&#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97807</xdr:rowOff>
    </xdr:from>
    <xdr:ext cx="405111" cy="259045"/>
    <xdr:sp macro="" textlink="">
      <xdr:nvSpPr>
        <xdr:cNvPr id="321" name="n_4mainValue【公営住宅】&#10;有形固定資産減価償却率"/>
        <xdr:cNvSpPr txBox="1"/>
      </xdr:nvSpPr>
      <xdr:spPr>
        <a:xfrm>
          <a:off x="927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134015</xdr:rowOff>
    </xdr:from>
    <xdr:to>
      <xdr:col>55</xdr:col>
      <xdr:colOff>50800</xdr:colOff>
      <xdr:row>85</xdr:row>
      <xdr:rowOff>64165</xdr:rowOff>
    </xdr:to>
    <xdr:sp macro="" textlink="">
      <xdr:nvSpPr>
        <xdr:cNvPr id="359" name="楕円 358"/>
        <xdr:cNvSpPr/>
      </xdr:nvSpPr>
      <xdr:spPr>
        <a:xfrm>
          <a:off x="10426700" y="1453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156892</xdr:rowOff>
    </xdr:from>
    <xdr:ext cx="469744" cy="259045"/>
    <xdr:sp macro="" textlink="">
      <xdr:nvSpPr>
        <xdr:cNvPr id="360" name="【公営住宅】&#10;一人当たり面積該当値テキスト"/>
        <xdr:cNvSpPr txBox="1"/>
      </xdr:nvSpPr>
      <xdr:spPr>
        <a:xfrm>
          <a:off x="10515600" y="1438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129490</xdr:rowOff>
    </xdr:from>
    <xdr:to>
      <xdr:col>50</xdr:col>
      <xdr:colOff>165100</xdr:colOff>
      <xdr:row>85</xdr:row>
      <xdr:rowOff>59640</xdr:rowOff>
    </xdr:to>
    <xdr:sp macro="" textlink="">
      <xdr:nvSpPr>
        <xdr:cNvPr id="361" name="楕円 360"/>
        <xdr:cNvSpPr/>
      </xdr:nvSpPr>
      <xdr:spPr>
        <a:xfrm>
          <a:off x="9588500" y="145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8840</xdr:rowOff>
    </xdr:from>
    <xdr:to>
      <xdr:col>55</xdr:col>
      <xdr:colOff>0</xdr:colOff>
      <xdr:row>85</xdr:row>
      <xdr:rowOff>13365</xdr:rowOff>
    </xdr:to>
    <xdr:cxnSp macro="">
      <xdr:nvCxnSpPr>
        <xdr:cNvPr id="362" name="直線コネクタ 361"/>
        <xdr:cNvCxnSpPr/>
      </xdr:nvCxnSpPr>
      <xdr:spPr>
        <a:xfrm>
          <a:off x="9639300" y="14582090"/>
          <a:ext cx="8382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134564</xdr:rowOff>
    </xdr:from>
    <xdr:to>
      <xdr:col>46</xdr:col>
      <xdr:colOff>38100</xdr:colOff>
      <xdr:row>85</xdr:row>
      <xdr:rowOff>64714</xdr:rowOff>
    </xdr:to>
    <xdr:sp macro="" textlink="">
      <xdr:nvSpPr>
        <xdr:cNvPr id="363" name="楕円 362"/>
        <xdr:cNvSpPr/>
      </xdr:nvSpPr>
      <xdr:spPr>
        <a:xfrm>
          <a:off x="8699500" y="1453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8840</xdr:rowOff>
    </xdr:from>
    <xdr:to>
      <xdr:col>50</xdr:col>
      <xdr:colOff>114300</xdr:colOff>
      <xdr:row>85</xdr:row>
      <xdr:rowOff>13914</xdr:rowOff>
    </xdr:to>
    <xdr:cxnSp macro="">
      <xdr:nvCxnSpPr>
        <xdr:cNvPr id="364" name="直線コネクタ 363"/>
        <xdr:cNvCxnSpPr/>
      </xdr:nvCxnSpPr>
      <xdr:spPr>
        <a:xfrm flipV="1">
          <a:off x="8750300" y="14582090"/>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138038</xdr:rowOff>
    </xdr:from>
    <xdr:to>
      <xdr:col>41</xdr:col>
      <xdr:colOff>101600</xdr:colOff>
      <xdr:row>85</xdr:row>
      <xdr:rowOff>68188</xdr:rowOff>
    </xdr:to>
    <xdr:sp macro="" textlink="">
      <xdr:nvSpPr>
        <xdr:cNvPr id="365" name="楕円 364"/>
        <xdr:cNvSpPr/>
      </xdr:nvSpPr>
      <xdr:spPr>
        <a:xfrm>
          <a:off x="7810500" y="1453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13914</xdr:rowOff>
    </xdr:from>
    <xdr:to>
      <xdr:col>45</xdr:col>
      <xdr:colOff>177800</xdr:colOff>
      <xdr:row>85</xdr:row>
      <xdr:rowOff>17388</xdr:rowOff>
    </xdr:to>
    <xdr:cxnSp macro="">
      <xdr:nvCxnSpPr>
        <xdr:cNvPr id="366" name="直線コネクタ 365"/>
        <xdr:cNvCxnSpPr/>
      </xdr:nvCxnSpPr>
      <xdr:spPr>
        <a:xfrm flipV="1">
          <a:off x="7861300" y="14587164"/>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147503</xdr:rowOff>
    </xdr:from>
    <xdr:to>
      <xdr:col>36</xdr:col>
      <xdr:colOff>165100</xdr:colOff>
      <xdr:row>85</xdr:row>
      <xdr:rowOff>77653</xdr:rowOff>
    </xdr:to>
    <xdr:sp macro="" textlink="">
      <xdr:nvSpPr>
        <xdr:cNvPr id="367" name="楕円 366"/>
        <xdr:cNvSpPr/>
      </xdr:nvSpPr>
      <xdr:spPr>
        <a:xfrm>
          <a:off x="6921500" y="1454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17388</xdr:rowOff>
    </xdr:from>
    <xdr:to>
      <xdr:col>41</xdr:col>
      <xdr:colOff>50800</xdr:colOff>
      <xdr:row>85</xdr:row>
      <xdr:rowOff>26853</xdr:rowOff>
    </xdr:to>
    <xdr:cxnSp macro="">
      <xdr:nvCxnSpPr>
        <xdr:cNvPr id="368" name="直線コネクタ 367"/>
        <xdr:cNvCxnSpPr/>
      </xdr:nvCxnSpPr>
      <xdr:spPr>
        <a:xfrm flipV="1">
          <a:off x="6972300" y="14590638"/>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76167</xdr:rowOff>
    </xdr:from>
    <xdr:ext cx="469744" cy="259045"/>
    <xdr:sp macro="" textlink="">
      <xdr:nvSpPr>
        <xdr:cNvPr id="373" name="n_1mainValue【公営住宅】&#10;一人当たり面積"/>
        <xdr:cNvSpPr txBox="1"/>
      </xdr:nvSpPr>
      <xdr:spPr>
        <a:xfrm>
          <a:off x="9391727" y="1430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81241</xdr:rowOff>
    </xdr:from>
    <xdr:ext cx="469744" cy="259045"/>
    <xdr:sp macro="" textlink="">
      <xdr:nvSpPr>
        <xdr:cNvPr id="374" name="n_2mainValue【公営住宅】&#10;一人当たり面積"/>
        <xdr:cNvSpPr txBox="1"/>
      </xdr:nvSpPr>
      <xdr:spPr>
        <a:xfrm>
          <a:off x="8515427" y="1431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84715</xdr:rowOff>
    </xdr:from>
    <xdr:ext cx="469744" cy="259045"/>
    <xdr:sp macro="" textlink="">
      <xdr:nvSpPr>
        <xdr:cNvPr id="375" name="n_3mainValue【公営住宅】&#10;一人当たり面積"/>
        <xdr:cNvSpPr txBox="1"/>
      </xdr:nvSpPr>
      <xdr:spPr>
        <a:xfrm>
          <a:off x="7626427" y="1431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94180</xdr:rowOff>
    </xdr:from>
    <xdr:ext cx="469744" cy="259045"/>
    <xdr:sp macro="" textlink="">
      <xdr:nvSpPr>
        <xdr:cNvPr id="376" name="n_4mainValue【公営住宅】&#10;一人当たり面積"/>
        <xdr:cNvSpPr txBox="1"/>
      </xdr:nvSpPr>
      <xdr:spPr>
        <a:xfrm>
          <a:off x="6737427" y="1432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113574</xdr:rowOff>
    </xdr:from>
    <xdr:to>
      <xdr:col>85</xdr:col>
      <xdr:colOff>177800</xdr:colOff>
      <xdr:row>41</xdr:row>
      <xdr:rowOff>43724</xdr:rowOff>
    </xdr:to>
    <xdr:sp macro="" textlink="">
      <xdr:nvSpPr>
        <xdr:cNvPr id="434" name="楕円 433"/>
        <xdr:cNvSpPr/>
      </xdr:nvSpPr>
      <xdr:spPr>
        <a:xfrm>
          <a:off x="162687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92001</xdr:rowOff>
    </xdr:from>
    <xdr:ext cx="405111" cy="259045"/>
    <xdr:sp macro="" textlink="">
      <xdr:nvSpPr>
        <xdr:cNvPr id="435" name="【認定こども園・幼稚園・保育所】&#10;有形固定資産減価償却率該当値テキスト"/>
        <xdr:cNvSpPr txBox="1"/>
      </xdr:nvSpPr>
      <xdr:spPr>
        <a:xfrm>
          <a:off x="16357600"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92347</xdr:rowOff>
    </xdr:from>
    <xdr:to>
      <xdr:col>81</xdr:col>
      <xdr:colOff>101600</xdr:colOff>
      <xdr:row>41</xdr:row>
      <xdr:rowOff>22497</xdr:rowOff>
    </xdr:to>
    <xdr:sp macro="" textlink="">
      <xdr:nvSpPr>
        <xdr:cNvPr id="436" name="楕円 435"/>
        <xdr:cNvSpPr/>
      </xdr:nvSpPr>
      <xdr:spPr>
        <a:xfrm>
          <a:off x="154305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143147</xdr:rowOff>
    </xdr:from>
    <xdr:to>
      <xdr:col>85</xdr:col>
      <xdr:colOff>127000</xdr:colOff>
      <xdr:row>40</xdr:row>
      <xdr:rowOff>164374</xdr:rowOff>
    </xdr:to>
    <xdr:cxnSp macro="">
      <xdr:nvCxnSpPr>
        <xdr:cNvPr id="437" name="直線コネクタ 436"/>
        <xdr:cNvCxnSpPr/>
      </xdr:nvCxnSpPr>
      <xdr:spPr>
        <a:xfrm>
          <a:off x="15481300" y="700114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95613</xdr:rowOff>
    </xdr:from>
    <xdr:to>
      <xdr:col>76</xdr:col>
      <xdr:colOff>165100</xdr:colOff>
      <xdr:row>41</xdr:row>
      <xdr:rowOff>25763</xdr:rowOff>
    </xdr:to>
    <xdr:sp macro="" textlink="">
      <xdr:nvSpPr>
        <xdr:cNvPr id="438" name="楕円 437"/>
        <xdr:cNvSpPr/>
      </xdr:nvSpPr>
      <xdr:spPr>
        <a:xfrm>
          <a:off x="145415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143147</xdr:rowOff>
    </xdr:from>
    <xdr:to>
      <xdr:col>81</xdr:col>
      <xdr:colOff>50800</xdr:colOff>
      <xdr:row>40</xdr:row>
      <xdr:rowOff>146413</xdr:rowOff>
    </xdr:to>
    <xdr:cxnSp macro="">
      <xdr:nvCxnSpPr>
        <xdr:cNvPr id="439" name="直線コネクタ 438"/>
        <xdr:cNvCxnSpPr/>
      </xdr:nvCxnSpPr>
      <xdr:spPr>
        <a:xfrm flipV="1">
          <a:off x="14592300" y="700114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76019</xdr:rowOff>
    </xdr:from>
    <xdr:to>
      <xdr:col>72</xdr:col>
      <xdr:colOff>38100</xdr:colOff>
      <xdr:row>41</xdr:row>
      <xdr:rowOff>6169</xdr:rowOff>
    </xdr:to>
    <xdr:sp macro="" textlink="">
      <xdr:nvSpPr>
        <xdr:cNvPr id="440" name="楕円 439"/>
        <xdr:cNvSpPr/>
      </xdr:nvSpPr>
      <xdr:spPr>
        <a:xfrm>
          <a:off x="13652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126819</xdr:rowOff>
    </xdr:from>
    <xdr:to>
      <xdr:col>76</xdr:col>
      <xdr:colOff>114300</xdr:colOff>
      <xdr:row>40</xdr:row>
      <xdr:rowOff>146413</xdr:rowOff>
    </xdr:to>
    <xdr:cxnSp macro="">
      <xdr:nvCxnSpPr>
        <xdr:cNvPr id="441" name="直線コネクタ 440"/>
        <xdr:cNvCxnSpPr/>
      </xdr:nvCxnSpPr>
      <xdr:spPr>
        <a:xfrm>
          <a:off x="13703300" y="69848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64588</xdr:rowOff>
    </xdr:from>
    <xdr:to>
      <xdr:col>67</xdr:col>
      <xdr:colOff>101600</xdr:colOff>
      <xdr:row>39</xdr:row>
      <xdr:rowOff>166188</xdr:rowOff>
    </xdr:to>
    <xdr:sp macro="" textlink="">
      <xdr:nvSpPr>
        <xdr:cNvPr id="442" name="楕円 441"/>
        <xdr:cNvSpPr/>
      </xdr:nvSpPr>
      <xdr:spPr>
        <a:xfrm>
          <a:off x="12763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115388</xdr:rowOff>
    </xdr:from>
    <xdr:to>
      <xdr:col>71</xdr:col>
      <xdr:colOff>177800</xdr:colOff>
      <xdr:row>40</xdr:row>
      <xdr:rowOff>126819</xdr:rowOff>
    </xdr:to>
    <xdr:cxnSp macro="">
      <xdr:nvCxnSpPr>
        <xdr:cNvPr id="443" name="直線コネクタ 442"/>
        <xdr:cNvCxnSpPr/>
      </xdr:nvCxnSpPr>
      <xdr:spPr>
        <a:xfrm>
          <a:off x="12814300" y="6801938"/>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13624</xdr:rowOff>
    </xdr:from>
    <xdr:ext cx="405111" cy="259045"/>
    <xdr:sp macro="" textlink="">
      <xdr:nvSpPr>
        <xdr:cNvPr id="448" name="n_1mainValue【認定こども園・幼稚園・保育所】&#10;有形固定資産減価償却率"/>
        <xdr:cNvSpPr txBox="1"/>
      </xdr:nvSpPr>
      <xdr:spPr>
        <a:xfrm>
          <a:off x="1526604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16890</xdr:rowOff>
    </xdr:from>
    <xdr:ext cx="405111" cy="259045"/>
    <xdr:sp macro="" textlink="">
      <xdr:nvSpPr>
        <xdr:cNvPr id="449" name="n_2mainValue【認定こども園・幼稚園・保育所】&#10;有形固定資産減価償却率"/>
        <xdr:cNvSpPr txBox="1"/>
      </xdr:nvSpPr>
      <xdr:spPr>
        <a:xfrm>
          <a:off x="1438974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168746</xdr:rowOff>
    </xdr:from>
    <xdr:ext cx="405111" cy="259045"/>
    <xdr:sp macro="" textlink="">
      <xdr:nvSpPr>
        <xdr:cNvPr id="450" name="n_3mainValue【認定こども園・幼稚園・保育所】&#10;有形固定資産減価償却率"/>
        <xdr:cNvSpPr txBox="1"/>
      </xdr:nvSpPr>
      <xdr:spPr>
        <a:xfrm>
          <a:off x="135007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157315</xdr:rowOff>
    </xdr:from>
    <xdr:ext cx="405111" cy="259045"/>
    <xdr:sp macro="" textlink="">
      <xdr:nvSpPr>
        <xdr:cNvPr id="451" name="n_4mainValue【認定こども園・幼稚園・保育所】&#10;有形固定資産減価償却率"/>
        <xdr:cNvSpPr txBox="1"/>
      </xdr:nvSpPr>
      <xdr:spPr>
        <a:xfrm>
          <a:off x="12611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132842</xdr:rowOff>
    </xdr:from>
    <xdr:to>
      <xdr:col>116</xdr:col>
      <xdr:colOff>114300</xdr:colOff>
      <xdr:row>37</xdr:row>
      <xdr:rowOff>62992</xdr:rowOff>
    </xdr:to>
    <xdr:sp macro="" textlink="">
      <xdr:nvSpPr>
        <xdr:cNvPr id="489" name="楕円 488"/>
        <xdr:cNvSpPr/>
      </xdr:nvSpPr>
      <xdr:spPr>
        <a:xfrm>
          <a:off x="221107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155719</xdr:rowOff>
    </xdr:from>
    <xdr:ext cx="469744" cy="259045"/>
    <xdr:sp macro="" textlink="">
      <xdr:nvSpPr>
        <xdr:cNvPr id="490" name="【認定こども園・幼稚園・保育所】&#10;一人当たり面積該当値テキスト"/>
        <xdr:cNvSpPr txBox="1"/>
      </xdr:nvSpPr>
      <xdr:spPr>
        <a:xfrm>
          <a:off x="22199600"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153416</xdr:rowOff>
    </xdr:from>
    <xdr:to>
      <xdr:col>112</xdr:col>
      <xdr:colOff>38100</xdr:colOff>
      <xdr:row>37</xdr:row>
      <xdr:rowOff>83566</xdr:rowOff>
    </xdr:to>
    <xdr:sp macro="" textlink="">
      <xdr:nvSpPr>
        <xdr:cNvPr id="491" name="楕円 490"/>
        <xdr:cNvSpPr/>
      </xdr:nvSpPr>
      <xdr:spPr>
        <a:xfrm>
          <a:off x="21272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12192</xdr:rowOff>
    </xdr:from>
    <xdr:to>
      <xdr:col>116</xdr:col>
      <xdr:colOff>63500</xdr:colOff>
      <xdr:row>37</xdr:row>
      <xdr:rowOff>32766</xdr:rowOff>
    </xdr:to>
    <xdr:cxnSp macro="">
      <xdr:nvCxnSpPr>
        <xdr:cNvPr id="492" name="直線コネクタ 491"/>
        <xdr:cNvCxnSpPr/>
      </xdr:nvCxnSpPr>
      <xdr:spPr>
        <a:xfrm flipV="1">
          <a:off x="21323300" y="635584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52832</xdr:rowOff>
    </xdr:from>
    <xdr:to>
      <xdr:col>107</xdr:col>
      <xdr:colOff>101600</xdr:colOff>
      <xdr:row>36</xdr:row>
      <xdr:rowOff>154432</xdr:rowOff>
    </xdr:to>
    <xdr:sp macro="" textlink="">
      <xdr:nvSpPr>
        <xdr:cNvPr id="493" name="楕円 492"/>
        <xdr:cNvSpPr/>
      </xdr:nvSpPr>
      <xdr:spPr>
        <a:xfrm>
          <a:off x="20383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103632</xdr:rowOff>
    </xdr:from>
    <xdr:to>
      <xdr:col>111</xdr:col>
      <xdr:colOff>177800</xdr:colOff>
      <xdr:row>37</xdr:row>
      <xdr:rowOff>32766</xdr:rowOff>
    </xdr:to>
    <xdr:cxnSp macro="">
      <xdr:nvCxnSpPr>
        <xdr:cNvPr id="494" name="直線コネクタ 493"/>
        <xdr:cNvCxnSpPr/>
      </xdr:nvCxnSpPr>
      <xdr:spPr>
        <a:xfrm>
          <a:off x="20434300" y="62758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75692</xdr:rowOff>
    </xdr:from>
    <xdr:to>
      <xdr:col>102</xdr:col>
      <xdr:colOff>165100</xdr:colOff>
      <xdr:row>37</xdr:row>
      <xdr:rowOff>5842</xdr:rowOff>
    </xdr:to>
    <xdr:sp macro="" textlink="">
      <xdr:nvSpPr>
        <xdr:cNvPr id="495" name="楕円 494"/>
        <xdr:cNvSpPr/>
      </xdr:nvSpPr>
      <xdr:spPr>
        <a:xfrm>
          <a:off x="19494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103632</xdr:rowOff>
    </xdr:from>
    <xdr:to>
      <xdr:col>107</xdr:col>
      <xdr:colOff>50800</xdr:colOff>
      <xdr:row>36</xdr:row>
      <xdr:rowOff>126492</xdr:rowOff>
    </xdr:to>
    <xdr:cxnSp macro="">
      <xdr:nvCxnSpPr>
        <xdr:cNvPr id="496" name="直線コネクタ 495"/>
        <xdr:cNvCxnSpPr/>
      </xdr:nvCxnSpPr>
      <xdr:spPr>
        <a:xfrm flipV="1">
          <a:off x="19545300" y="62758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57404</xdr:rowOff>
    </xdr:from>
    <xdr:to>
      <xdr:col>98</xdr:col>
      <xdr:colOff>38100</xdr:colOff>
      <xdr:row>38</xdr:row>
      <xdr:rowOff>159004</xdr:rowOff>
    </xdr:to>
    <xdr:sp macro="" textlink="">
      <xdr:nvSpPr>
        <xdr:cNvPr id="497" name="楕円 496"/>
        <xdr:cNvSpPr/>
      </xdr:nvSpPr>
      <xdr:spPr>
        <a:xfrm>
          <a:off x="18605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126492</xdr:rowOff>
    </xdr:from>
    <xdr:to>
      <xdr:col>102</xdr:col>
      <xdr:colOff>114300</xdr:colOff>
      <xdr:row>38</xdr:row>
      <xdr:rowOff>108204</xdr:rowOff>
    </xdr:to>
    <xdr:cxnSp macro="">
      <xdr:nvCxnSpPr>
        <xdr:cNvPr id="498" name="直線コネクタ 497"/>
        <xdr:cNvCxnSpPr/>
      </xdr:nvCxnSpPr>
      <xdr:spPr>
        <a:xfrm flipV="1">
          <a:off x="18656300" y="6298692"/>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100093</xdr:rowOff>
    </xdr:from>
    <xdr:ext cx="469744" cy="259045"/>
    <xdr:sp macro="" textlink="">
      <xdr:nvSpPr>
        <xdr:cNvPr id="503" name="n_1mainValue【認定こども園・幼稚園・保育所】&#10;一人当たり面積"/>
        <xdr:cNvSpPr txBox="1"/>
      </xdr:nvSpPr>
      <xdr:spPr>
        <a:xfrm>
          <a:off x="210757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170959</xdr:rowOff>
    </xdr:from>
    <xdr:ext cx="469744" cy="259045"/>
    <xdr:sp macro="" textlink="">
      <xdr:nvSpPr>
        <xdr:cNvPr id="504" name="n_2mainValue【認定こども園・幼稚園・保育所】&#10;一人当たり面積"/>
        <xdr:cNvSpPr txBox="1"/>
      </xdr:nvSpPr>
      <xdr:spPr>
        <a:xfrm>
          <a:off x="20199427" y="60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22369</xdr:rowOff>
    </xdr:from>
    <xdr:ext cx="469744" cy="259045"/>
    <xdr:sp macro="" textlink="">
      <xdr:nvSpPr>
        <xdr:cNvPr id="505" name="n_3mainValue【認定こども園・幼稚園・保育所】&#10;一人当たり面積"/>
        <xdr:cNvSpPr txBox="1"/>
      </xdr:nvSpPr>
      <xdr:spPr>
        <a:xfrm>
          <a:off x="19310427"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4081</xdr:rowOff>
    </xdr:from>
    <xdr:ext cx="469744" cy="259045"/>
    <xdr:sp macro="" textlink="">
      <xdr:nvSpPr>
        <xdr:cNvPr id="506" name="n_4mainValue【認定こども園・幼稚園・保育所】&#10;一人当たり面積"/>
        <xdr:cNvSpPr txBox="1"/>
      </xdr:nvSpPr>
      <xdr:spPr>
        <a:xfrm>
          <a:off x="18421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169635</xdr:rowOff>
    </xdr:from>
    <xdr:to>
      <xdr:col>85</xdr:col>
      <xdr:colOff>177800</xdr:colOff>
      <xdr:row>62</xdr:row>
      <xdr:rowOff>99785</xdr:rowOff>
    </xdr:to>
    <xdr:sp macro="" textlink="">
      <xdr:nvSpPr>
        <xdr:cNvPr id="549" name="楕円 548"/>
        <xdr:cNvSpPr/>
      </xdr:nvSpPr>
      <xdr:spPr>
        <a:xfrm>
          <a:off x="16268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148062</xdr:rowOff>
    </xdr:from>
    <xdr:ext cx="405111" cy="259045"/>
    <xdr:sp macro="" textlink="">
      <xdr:nvSpPr>
        <xdr:cNvPr id="550" name="【学校施設】&#10;有形固定資産減価償却率該当値テキスト"/>
        <xdr:cNvSpPr txBox="1"/>
      </xdr:nvSpPr>
      <xdr:spPr>
        <a:xfrm>
          <a:off x="16357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43906</xdr:rowOff>
    </xdr:from>
    <xdr:to>
      <xdr:col>81</xdr:col>
      <xdr:colOff>101600</xdr:colOff>
      <xdr:row>62</xdr:row>
      <xdr:rowOff>145506</xdr:rowOff>
    </xdr:to>
    <xdr:sp macro="" textlink="">
      <xdr:nvSpPr>
        <xdr:cNvPr id="551" name="楕円 550"/>
        <xdr:cNvSpPr/>
      </xdr:nvSpPr>
      <xdr:spPr>
        <a:xfrm>
          <a:off x="15430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48985</xdr:rowOff>
    </xdr:from>
    <xdr:to>
      <xdr:col>85</xdr:col>
      <xdr:colOff>127000</xdr:colOff>
      <xdr:row>62</xdr:row>
      <xdr:rowOff>94706</xdr:rowOff>
    </xdr:to>
    <xdr:cxnSp macro="">
      <xdr:nvCxnSpPr>
        <xdr:cNvPr id="552" name="直線コネクタ 551"/>
        <xdr:cNvCxnSpPr/>
      </xdr:nvCxnSpPr>
      <xdr:spPr>
        <a:xfrm flipV="1">
          <a:off x="15481300" y="10678885"/>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43906</xdr:rowOff>
    </xdr:from>
    <xdr:to>
      <xdr:col>76</xdr:col>
      <xdr:colOff>165100</xdr:colOff>
      <xdr:row>62</xdr:row>
      <xdr:rowOff>145506</xdr:rowOff>
    </xdr:to>
    <xdr:sp macro="" textlink="">
      <xdr:nvSpPr>
        <xdr:cNvPr id="553" name="楕円 552"/>
        <xdr:cNvSpPr/>
      </xdr:nvSpPr>
      <xdr:spPr>
        <a:xfrm>
          <a:off x="14541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94706</xdr:rowOff>
    </xdr:from>
    <xdr:to>
      <xdr:col>81</xdr:col>
      <xdr:colOff>50800</xdr:colOff>
      <xdr:row>62</xdr:row>
      <xdr:rowOff>94706</xdr:rowOff>
    </xdr:to>
    <xdr:cxnSp macro="">
      <xdr:nvCxnSpPr>
        <xdr:cNvPr id="554" name="直線コネクタ 553"/>
        <xdr:cNvCxnSpPr/>
      </xdr:nvCxnSpPr>
      <xdr:spPr>
        <a:xfrm>
          <a:off x="14592300" y="1072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21046</xdr:rowOff>
    </xdr:from>
    <xdr:to>
      <xdr:col>72</xdr:col>
      <xdr:colOff>38100</xdr:colOff>
      <xdr:row>62</xdr:row>
      <xdr:rowOff>122646</xdr:rowOff>
    </xdr:to>
    <xdr:sp macro="" textlink="">
      <xdr:nvSpPr>
        <xdr:cNvPr id="555" name="楕円 554"/>
        <xdr:cNvSpPr/>
      </xdr:nvSpPr>
      <xdr:spPr>
        <a:xfrm>
          <a:off x="13652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71846</xdr:rowOff>
    </xdr:from>
    <xdr:to>
      <xdr:col>76</xdr:col>
      <xdr:colOff>114300</xdr:colOff>
      <xdr:row>62</xdr:row>
      <xdr:rowOff>94706</xdr:rowOff>
    </xdr:to>
    <xdr:cxnSp macro="">
      <xdr:nvCxnSpPr>
        <xdr:cNvPr id="556" name="直線コネクタ 555"/>
        <xdr:cNvCxnSpPr/>
      </xdr:nvCxnSpPr>
      <xdr:spPr>
        <a:xfrm>
          <a:off x="13703300" y="107017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25944</xdr:rowOff>
    </xdr:from>
    <xdr:to>
      <xdr:col>67</xdr:col>
      <xdr:colOff>101600</xdr:colOff>
      <xdr:row>63</xdr:row>
      <xdr:rowOff>127544</xdr:rowOff>
    </xdr:to>
    <xdr:sp macro="" textlink="">
      <xdr:nvSpPr>
        <xdr:cNvPr id="557" name="楕円 556"/>
        <xdr:cNvSpPr/>
      </xdr:nvSpPr>
      <xdr:spPr>
        <a:xfrm>
          <a:off x="12763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71846</xdr:rowOff>
    </xdr:from>
    <xdr:to>
      <xdr:col>71</xdr:col>
      <xdr:colOff>177800</xdr:colOff>
      <xdr:row>63</xdr:row>
      <xdr:rowOff>76744</xdr:rowOff>
    </xdr:to>
    <xdr:cxnSp macro="">
      <xdr:nvCxnSpPr>
        <xdr:cNvPr id="558" name="直線コネクタ 557"/>
        <xdr:cNvCxnSpPr/>
      </xdr:nvCxnSpPr>
      <xdr:spPr>
        <a:xfrm flipV="1">
          <a:off x="12814300" y="1070174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136633</xdr:rowOff>
    </xdr:from>
    <xdr:ext cx="405111" cy="259045"/>
    <xdr:sp macro="" textlink="">
      <xdr:nvSpPr>
        <xdr:cNvPr id="563" name="n_1mainValue【学校施設】&#10;有形固定資産減価償却率"/>
        <xdr:cNvSpPr txBox="1"/>
      </xdr:nvSpPr>
      <xdr:spPr>
        <a:xfrm>
          <a:off x="15266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136633</xdr:rowOff>
    </xdr:from>
    <xdr:ext cx="405111" cy="259045"/>
    <xdr:sp macro="" textlink="">
      <xdr:nvSpPr>
        <xdr:cNvPr id="564" name="n_2mainValue【学校施設】&#10;有形固定資産減価償却率"/>
        <xdr:cNvSpPr txBox="1"/>
      </xdr:nvSpPr>
      <xdr:spPr>
        <a:xfrm>
          <a:off x="14389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113773</xdr:rowOff>
    </xdr:from>
    <xdr:ext cx="405111" cy="259045"/>
    <xdr:sp macro="" textlink="">
      <xdr:nvSpPr>
        <xdr:cNvPr id="565" name="n_3mainValue【学校施設】&#10;有形固定資産減価償却率"/>
        <xdr:cNvSpPr txBox="1"/>
      </xdr:nvSpPr>
      <xdr:spPr>
        <a:xfrm>
          <a:off x="13500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118671</xdr:rowOff>
    </xdr:from>
    <xdr:ext cx="405111" cy="259045"/>
    <xdr:sp macro="" textlink="">
      <xdr:nvSpPr>
        <xdr:cNvPr id="566" name="n_4mainValue【学校施設】&#10;有形固定資産減価償却率"/>
        <xdr:cNvSpPr txBox="1"/>
      </xdr:nvSpPr>
      <xdr:spPr>
        <a:xfrm>
          <a:off x="12611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86551</xdr:rowOff>
    </xdr:from>
    <xdr:to>
      <xdr:col>116</xdr:col>
      <xdr:colOff>114300</xdr:colOff>
      <xdr:row>62</xdr:row>
      <xdr:rowOff>16701</xdr:rowOff>
    </xdr:to>
    <xdr:sp macro="" textlink="">
      <xdr:nvSpPr>
        <xdr:cNvPr id="606" name="楕円 605"/>
        <xdr:cNvSpPr/>
      </xdr:nvSpPr>
      <xdr:spPr>
        <a:xfrm>
          <a:off x="22110700" y="105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109428</xdr:rowOff>
    </xdr:from>
    <xdr:ext cx="469744" cy="259045"/>
    <xdr:sp macro="" textlink="">
      <xdr:nvSpPr>
        <xdr:cNvPr id="607" name="【学校施設】&#10;一人当たり面積該当値テキスト"/>
        <xdr:cNvSpPr txBox="1"/>
      </xdr:nvSpPr>
      <xdr:spPr>
        <a:xfrm>
          <a:off x="22199600" y="103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99885</xdr:rowOff>
    </xdr:from>
    <xdr:to>
      <xdr:col>112</xdr:col>
      <xdr:colOff>38100</xdr:colOff>
      <xdr:row>62</xdr:row>
      <xdr:rowOff>30035</xdr:rowOff>
    </xdr:to>
    <xdr:sp macro="" textlink="">
      <xdr:nvSpPr>
        <xdr:cNvPr id="608" name="楕円 607"/>
        <xdr:cNvSpPr/>
      </xdr:nvSpPr>
      <xdr:spPr>
        <a:xfrm>
          <a:off x="21272500" y="105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137351</xdr:rowOff>
    </xdr:from>
    <xdr:to>
      <xdr:col>116</xdr:col>
      <xdr:colOff>63500</xdr:colOff>
      <xdr:row>61</xdr:row>
      <xdr:rowOff>150685</xdr:rowOff>
    </xdr:to>
    <xdr:cxnSp macro="">
      <xdr:nvCxnSpPr>
        <xdr:cNvPr id="609" name="直線コネクタ 608"/>
        <xdr:cNvCxnSpPr/>
      </xdr:nvCxnSpPr>
      <xdr:spPr>
        <a:xfrm flipV="1">
          <a:off x="21323300" y="1059580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33972</xdr:rowOff>
    </xdr:from>
    <xdr:to>
      <xdr:col>107</xdr:col>
      <xdr:colOff>101600</xdr:colOff>
      <xdr:row>61</xdr:row>
      <xdr:rowOff>135572</xdr:rowOff>
    </xdr:to>
    <xdr:sp macro="" textlink="">
      <xdr:nvSpPr>
        <xdr:cNvPr id="610" name="楕円 609"/>
        <xdr:cNvSpPr/>
      </xdr:nvSpPr>
      <xdr:spPr>
        <a:xfrm>
          <a:off x="20383500" y="1049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84772</xdr:rowOff>
    </xdr:from>
    <xdr:to>
      <xdr:col>111</xdr:col>
      <xdr:colOff>177800</xdr:colOff>
      <xdr:row>61</xdr:row>
      <xdr:rowOff>150685</xdr:rowOff>
    </xdr:to>
    <xdr:cxnSp macro="">
      <xdr:nvCxnSpPr>
        <xdr:cNvPr id="611" name="直線コネクタ 610"/>
        <xdr:cNvCxnSpPr/>
      </xdr:nvCxnSpPr>
      <xdr:spPr>
        <a:xfrm>
          <a:off x="20434300" y="10543222"/>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46355</xdr:rowOff>
    </xdr:from>
    <xdr:to>
      <xdr:col>102</xdr:col>
      <xdr:colOff>165100</xdr:colOff>
      <xdr:row>61</xdr:row>
      <xdr:rowOff>147955</xdr:rowOff>
    </xdr:to>
    <xdr:sp macro="" textlink="">
      <xdr:nvSpPr>
        <xdr:cNvPr id="612" name="楕円 611"/>
        <xdr:cNvSpPr/>
      </xdr:nvSpPr>
      <xdr:spPr>
        <a:xfrm>
          <a:off x="19494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84772</xdr:rowOff>
    </xdr:from>
    <xdr:to>
      <xdr:col>107</xdr:col>
      <xdr:colOff>50800</xdr:colOff>
      <xdr:row>61</xdr:row>
      <xdr:rowOff>97155</xdr:rowOff>
    </xdr:to>
    <xdr:cxnSp macro="">
      <xdr:nvCxnSpPr>
        <xdr:cNvPr id="613" name="直線コネクタ 612"/>
        <xdr:cNvCxnSpPr/>
      </xdr:nvCxnSpPr>
      <xdr:spPr>
        <a:xfrm flipV="1">
          <a:off x="19545300" y="10543222"/>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54928</xdr:rowOff>
    </xdr:from>
    <xdr:to>
      <xdr:col>98</xdr:col>
      <xdr:colOff>38100</xdr:colOff>
      <xdr:row>62</xdr:row>
      <xdr:rowOff>156528</xdr:rowOff>
    </xdr:to>
    <xdr:sp macro="" textlink="">
      <xdr:nvSpPr>
        <xdr:cNvPr id="614" name="楕円 613"/>
        <xdr:cNvSpPr/>
      </xdr:nvSpPr>
      <xdr:spPr>
        <a:xfrm>
          <a:off x="18605500" y="106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97155</xdr:rowOff>
    </xdr:from>
    <xdr:to>
      <xdr:col>102</xdr:col>
      <xdr:colOff>114300</xdr:colOff>
      <xdr:row>62</xdr:row>
      <xdr:rowOff>105728</xdr:rowOff>
    </xdr:to>
    <xdr:cxnSp macro="">
      <xdr:nvCxnSpPr>
        <xdr:cNvPr id="615" name="直線コネクタ 614"/>
        <xdr:cNvCxnSpPr/>
      </xdr:nvCxnSpPr>
      <xdr:spPr>
        <a:xfrm flipV="1">
          <a:off x="18656300" y="10555605"/>
          <a:ext cx="889000" cy="1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21162</xdr:rowOff>
    </xdr:from>
    <xdr:ext cx="469744" cy="259045"/>
    <xdr:sp macro="" textlink="">
      <xdr:nvSpPr>
        <xdr:cNvPr id="620" name="n_1mainValue【学校施設】&#10;一人当たり面積"/>
        <xdr:cNvSpPr txBox="1"/>
      </xdr:nvSpPr>
      <xdr:spPr>
        <a:xfrm>
          <a:off x="21075727" y="106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152099</xdr:rowOff>
    </xdr:from>
    <xdr:ext cx="469744" cy="259045"/>
    <xdr:sp macro="" textlink="">
      <xdr:nvSpPr>
        <xdr:cNvPr id="621" name="n_2mainValue【学校施設】&#10;一人当たり面積"/>
        <xdr:cNvSpPr txBox="1"/>
      </xdr:nvSpPr>
      <xdr:spPr>
        <a:xfrm>
          <a:off x="20199427" y="1026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164482</xdr:rowOff>
    </xdr:from>
    <xdr:ext cx="469744" cy="259045"/>
    <xdr:sp macro="" textlink="">
      <xdr:nvSpPr>
        <xdr:cNvPr id="622" name="n_3mainValue【学校施設】&#10;一人当たり面積"/>
        <xdr:cNvSpPr txBox="1"/>
      </xdr:nvSpPr>
      <xdr:spPr>
        <a:xfrm>
          <a:off x="19310427" y="1028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147655</xdr:rowOff>
    </xdr:from>
    <xdr:ext cx="469744" cy="259045"/>
    <xdr:sp macro="" textlink="">
      <xdr:nvSpPr>
        <xdr:cNvPr id="623" name="n_4mainValue【学校施設】&#10;一人当たり面積"/>
        <xdr:cNvSpPr txBox="1"/>
      </xdr:nvSpPr>
      <xdr:spPr>
        <a:xfrm>
          <a:off x="18421427" y="107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5" name="楕円 664"/>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6"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7" name="楕円 666"/>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8" name="直線コネクタ 667"/>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9" name="楕円 668"/>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0" name="直線コネクタ 669"/>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1" name="楕円 670"/>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2" name="直線コネクタ 671"/>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54248</xdr:rowOff>
    </xdr:from>
    <xdr:to>
      <xdr:col>67</xdr:col>
      <xdr:colOff>101600</xdr:colOff>
      <xdr:row>86</xdr:row>
      <xdr:rowOff>155848</xdr:rowOff>
    </xdr:to>
    <xdr:sp macro="" textlink="">
      <xdr:nvSpPr>
        <xdr:cNvPr id="673" name="楕円 672"/>
        <xdr:cNvSpPr/>
      </xdr:nvSpPr>
      <xdr:spPr>
        <a:xfrm>
          <a:off x="127635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105048</xdr:rowOff>
    </xdr:from>
    <xdr:to>
      <xdr:col>71</xdr:col>
      <xdr:colOff>177800</xdr:colOff>
      <xdr:row>86</xdr:row>
      <xdr:rowOff>168729</xdr:rowOff>
    </xdr:to>
    <xdr:cxnSp macro="">
      <xdr:nvCxnSpPr>
        <xdr:cNvPr id="674" name="直線コネクタ 673"/>
        <xdr:cNvCxnSpPr/>
      </xdr:nvCxnSpPr>
      <xdr:spPr>
        <a:xfrm>
          <a:off x="12814300" y="14849748"/>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9"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0"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1"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146975</xdr:rowOff>
    </xdr:from>
    <xdr:ext cx="405111" cy="259045"/>
    <xdr:sp macro="" textlink="">
      <xdr:nvSpPr>
        <xdr:cNvPr id="682" name="n_4mainValue【児童館】&#10;有形固定資産減価償却率"/>
        <xdr:cNvSpPr txBox="1"/>
      </xdr:nvSpPr>
      <xdr:spPr>
        <a:xfrm>
          <a:off x="12611744" y="1489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722" name="楕円 721"/>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723" name="【児童館】&#10;一人当たり面積該当値テキスト"/>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724" name="楕円 723"/>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725" name="直線コネクタ 724"/>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26" name="楕円 725"/>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727" name="直線コネクタ 726"/>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728" name="楕円 727"/>
        <xdr:cNvSpPr/>
      </xdr:nvSpPr>
      <xdr:spPr>
        <a:xfrm>
          <a:off x="19494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30480</xdr:rowOff>
    </xdr:to>
    <xdr:cxnSp macro="">
      <xdr:nvCxnSpPr>
        <xdr:cNvPr id="729" name="直線コネクタ 728"/>
        <xdr:cNvCxnSpPr/>
      </xdr:nvCxnSpPr>
      <xdr:spPr>
        <a:xfrm flipV="1">
          <a:off x="19545300" y="14767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17780</xdr:rowOff>
    </xdr:from>
    <xdr:to>
      <xdr:col>98</xdr:col>
      <xdr:colOff>38100</xdr:colOff>
      <xdr:row>84</xdr:row>
      <xdr:rowOff>119380</xdr:rowOff>
    </xdr:to>
    <xdr:sp macro="" textlink="">
      <xdr:nvSpPr>
        <xdr:cNvPr id="730" name="楕円 729"/>
        <xdr:cNvSpPr/>
      </xdr:nvSpPr>
      <xdr:spPr>
        <a:xfrm>
          <a:off x="18605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68580</xdr:rowOff>
    </xdr:from>
    <xdr:to>
      <xdr:col>102</xdr:col>
      <xdr:colOff>114300</xdr:colOff>
      <xdr:row>86</xdr:row>
      <xdr:rowOff>30480</xdr:rowOff>
    </xdr:to>
    <xdr:cxnSp macro="">
      <xdr:nvCxnSpPr>
        <xdr:cNvPr id="731" name="直線コネクタ 730"/>
        <xdr:cNvCxnSpPr/>
      </xdr:nvCxnSpPr>
      <xdr:spPr>
        <a:xfrm>
          <a:off x="18656300" y="1447038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5" name="n_4aveValue【児童館】&#10;一人当たり面積"/>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736" name="n_1mainValue【児童館】&#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37" name="n_2mainValue【児童館】&#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738" name="n_3mainValue【児童館】&#10;一人当たり面積"/>
        <xdr:cNvSpPr txBox="1"/>
      </xdr:nvSpPr>
      <xdr:spPr>
        <a:xfrm>
          <a:off x="19310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135907</xdr:rowOff>
    </xdr:from>
    <xdr:ext cx="469744" cy="259045"/>
    <xdr:sp macro="" textlink="">
      <xdr:nvSpPr>
        <xdr:cNvPr id="739" name="n_4mainValue【児童館】&#10;一人当たり面積"/>
        <xdr:cNvSpPr txBox="1"/>
      </xdr:nvSpPr>
      <xdr:spPr>
        <a:xfrm>
          <a:off x="18421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29211</xdr:rowOff>
    </xdr:from>
    <xdr:to>
      <xdr:col>85</xdr:col>
      <xdr:colOff>177800</xdr:colOff>
      <xdr:row>106</xdr:row>
      <xdr:rowOff>130811</xdr:rowOff>
    </xdr:to>
    <xdr:sp macro="" textlink="">
      <xdr:nvSpPr>
        <xdr:cNvPr id="780" name="楕円 779"/>
        <xdr:cNvSpPr/>
      </xdr:nvSpPr>
      <xdr:spPr>
        <a:xfrm>
          <a:off x="162687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7638</xdr:rowOff>
    </xdr:from>
    <xdr:ext cx="405111" cy="259045"/>
    <xdr:sp macro="" textlink="">
      <xdr:nvSpPr>
        <xdr:cNvPr id="781" name="【公民館】&#10;有形固定資産減価償却率該当値テキスト"/>
        <xdr:cNvSpPr txBox="1"/>
      </xdr:nvSpPr>
      <xdr:spPr>
        <a:xfrm>
          <a:off x="16357600"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78739</xdr:rowOff>
    </xdr:from>
    <xdr:to>
      <xdr:col>81</xdr:col>
      <xdr:colOff>101600</xdr:colOff>
      <xdr:row>109</xdr:row>
      <xdr:rowOff>8889</xdr:rowOff>
    </xdr:to>
    <xdr:sp macro="" textlink="">
      <xdr:nvSpPr>
        <xdr:cNvPr id="782" name="楕円 781"/>
        <xdr:cNvSpPr/>
      </xdr:nvSpPr>
      <xdr:spPr>
        <a:xfrm>
          <a:off x="15430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80011</xdr:rowOff>
    </xdr:from>
    <xdr:to>
      <xdr:col>85</xdr:col>
      <xdr:colOff>127000</xdr:colOff>
      <xdr:row>108</xdr:row>
      <xdr:rowOff>129539</xdr:rowOff>
    </xdr:to>
    <xdr:cxnSp macro="">
      <xdr:nvCxnSpPr>
        <xdr:cNvPr id="783" name="直線コネクタ 782"/>
        <xdr:cNvCxnSpPr/>
      </xdr:nvCxnSpPr>
      <xdr:spPr>
        <a:xfrm flipV="1">
          <a:off x="15481300" y="18253711"/>
          <a:ext cx="838200" cy="39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52070</xdr:rowOff>
    </xdr:from>
    <xdr:to>
      <xdr:col>76</xdr:col>
      <xdr:colOff>165100</xdr:colOff>
      <xdr:row>104</xdr:row>
      <xdr:rowOff>153670</xdr:rowOff>
    </xdr:to>
    <xdr:sp macro="" textlink="">
      <xdr:nvSpPr>
        <xdr:cNvPr id="784" name="楕円 783"/>
        <xdr:cNvSpPr/>
      </xdr:nvSpPr>
      <xdr:spPr>
        <a:xfrm>
          <a:off x="14541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102870</xdr:rowOff>
    </xdr:from>
    <xdr:to>
      <xdr:col>81</xdr:col>
      <xdr:colOff>50800</xdr:colOff>
      <xdr:row>108</xdr:row>
      <xdr:rowOff>129539</xdr:rowOff>
    </xdr:to>
    <xdr:cxnSp macro="">
      <xdr:nvCxnSpPr>
        <xdr:cNvPr id="785" name="直線コネクタ 784"/>
        <xdr:cNvCxnSpPr/>
      </xdr:nvCxnSpPr>
      <xdr:spPr>
        <a:xfrm>
          <a:off x="14592300" y="17933670"/>
          <a:ext cx="889000" cy="71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27305</xdr:rowOff>
    </xdr:from>
    <xdr:to>
      <xdr:col>72</xdr:col>
      <xdr:colOff>38100</xdr:colOff>
      <xdr:row>104</xdr:row>
      <xdr:rowOff>128905</xdr:rowOff>
    </xdr:to>
    <xdr:sp macro="" textlink="">
      <xdr:nvSpPr>
        <xdr:cNvPr id="786" name="楕円 785"/>
        <xdr:cNvSpPr/>
      </xdr:nvSpPr>
      <xdr:spPr>
        <a:xfrm>
          <a:off x="13652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78105</xdr:rowOff>
    </xdr:from>
    <xdr:to>
      <xdr:col>76</xdr:col>
      <xdr:colOff>114300</xdr:colOff>
      <xdr:row>104</xdr:row>
      <xdr:rowOff>102870</xdr:rowOff>
    </xdr:to>
    <xdr:cxnSp macro="">
      <xdr:nvCxnSpPr>
        <xdr:cNvPr id="787" name="直線コネクタ 786"/>
        <xdr:cNvCxnSpPr/>
      </xdr:nvCxnSpPr>
      <xdr:spPr>
        <a:xfrm>
          <a:off x="13703300" y="179089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57786</xdr:rowOff>
    </xdr:from>
    <xdr:to>
      <xdr:col>67</xdr:col>
      <xdr:colOff>101600</xdr:colOff>
      <xdr:row>108</xdr:row>
      <xdr:rowOff>159386</xdr:rowOff>
    </xdr:to>
    <xdr:sp macro="" textlink="">
      <xdr:nvSpPr>
        <xdr:cNvPr id="788" name="楕円 787"/>
        <xdr:cNvSpPr/>
      </xdr:nvSpPr>
      <xdr:spPr>
        <a:xfrm>
          <a:off x="12763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78105</xdr:rowOff>
    </xdr:from>
    <xdr:to>
      <xdr:col>71</xdr:col>
      <xdr:colOff>177800</xdr:colOff>
      <xdr:row>108</xdr:row>
      <xdr:rowOff>108586</xdr:rowOff>
    </xdr:to>
    <xdr:cxnSp macro="">
      <xdr:nvCxnSpPr>
        <xdr:cNvPr id="789" name="直線コネクタ 788"/>
        <xdr:cNvCxnSpPr/>
      </xdr:nvCxnSpPr>
      <xdr:spPr>
        <a:xfrm flipV="1">
          <a:off x="12814300" y="17908905"/>
          <a:ext cx="889000" cy="7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1" name="n_2aveValue【公民館】&#10;有形固定資産減価償却率"/>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16</xdr:rowOff>
    </xdr:from>
    <xdr:ext cx="405111" cy="259045"/>
    <xdr:sp macro="" textlink="">
      <xdr:nvSpPr>
        <xdr:cNvPr id="794" name="n_1mainValue【公民館】&#10;有形固定資産減価償却率"/>
        <xdr:cNvSpPr txBox="1"/>
      </xdr:nvSpPr>
      <xdr:spPr>
        <a:xfrm>
          <a:off x="152660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170197</xdr:rowOff>
    </xdr:from>
    <xdr:ext cx="405111" cy="259045"/>
    <xdr:sp macro="" textlink="">
      <xdr:nvSpPr>
        <xdr:cNvPr id="795" name="n_2mainValue【公民館】&#10;有形固定資産減価償却率"/>
        <xdr:cNvSpPr txBox="1"/>
      </xdr:nvSpPr>
      <xdr:spPr>
        <a:xfrm>
          <a:off x="14389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145432</xdr:rowOff>
    </xdr:from>
    <xdr:ext cx="405111" cy="259045"/>
    <xdr:sp macro="" textlink="">
      <xdr:nvSpPr>
        <xdr:cNvPr id="796" name="n_3mainValue【公民館】&#10;有形固定資産減価償却率"/>
        <xdr:cNvSpPr txBox="1"/>
      </xdr:nvSpPr>
      <xdr:spPr>
        <a:xfrm>
          <a:off x="135007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150513</xdr:rowOff>
    </xdr:from>
    <xdr:ext cx="405111" cy="259045"/>
    <xdr:sp macro="" textlink="">
      <xdr:nvSpPr>
        <xdr:cNvPr id="797" name="n_4mainValue【公民館】&#10;有形固定資産減価償却率"/>
        <xdr:cNvSpPr txBox="1"/>
      </xdr:nvSpPr>
      <xdr:spPr>
        <a:xfrm>
          <a:off x="12611744"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85816</xdr:rowOff>
    </xdr:from>
    <xdr:to>
      <xdr:col>116</xdr:col>
      <xdr:colOff>114300</xdr:colOff>
      <xdr:row>109</xdr:row>
      <xdr:rowOff>15966</xdr:rowOff>
    </xdr:to>
    <xdr:sp macro="" textlink="">
      <xdr:nvSpPr>
        <xdr:cNvPr id="839" name="楕円 838"/>
        <xdr:cNvSpPr/>
      </xdr:nvSpPr>
      <xdr:spPr>
        <a:xfrm>
          <a:off x="22110700" y="186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743</xdr:rowOff>
    </xdr:from>
    <xdr:ext cx="469744" cy="259045"/>
    <xdr:sp macro="" textlink="">
      <xdr:nvSpPr>
        <xdr:cNvPr id="840" name="【公民館】&#10;一人当たり面積該当値テキスト"/>
        <xdr:cNvSpPr txBox="1"/>
      </xdr:nvSpPr>
      <xdr:spPr>
        <a:xfrm>
          <a:off x="22199600" y="1851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87449</xdr:rowOff>
    </xdr:from>
    <xdr:to>
      <xdr:col>112</xdr:col>
      <xdr:colOff>38100</xdr:colOff>
      <xdr:row>109</xdr:row>
      <xdr:rowOff>17599</xdr:rowOff>
    </xdr:to>
    <xdr:sp macro="" textlink="">
      <xdr:nvSpPr>
        <xdr:cNvPr id="841" name="楕円 840"/>
        <xdr:cNvSpPr/>
      </xdr:nvSpPr>
      <xdr:spPr>
        <a:xfrm>
          <a:off x="2127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136616</xdr:rowOff>
    </xdr:from>
    <xdr:to>
      <xdr:col>116</xdr:col>
      <xdr:colOff>63500</xdr:colOff>
      <xdr:row>108</xdr:row>
      <xdr:rowOff>138249</xdr:rowOff>
    </xdr:to>
    <xdr:cxnSp macro="">
      <xdr:nvCxnSpPr>
        <xdr:cNvPr id="842" name="直線コネクタ 841"/>
        <xdr:cNvCxnSpPr/>
      </xdr:nvCxnSpPr>
      <xdr:spPr>
        <a:xfrm flipV="1">
          <a:off x="21323300" y="1865321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84182</xdr:rowOff>
    </xdr:from>
    <xdr:to>
      <xdr:col>107</xdr:col>
      <xdr:colOff>101600</xdr:colOff>
      <xdr:row>109</xdr:row>
      <xdr:rowOff>14332</xdr:rowOff>
    </xdr:to>
    <xdr:sp macro="" textlink="">
      <xdr:nvSpPr>
        <xdr:cNvPr id="843" name="楕円 842"/>
        <xdr:cNvSpPr/>
      </xdr:nvSpPr>
      <xdr:spPr>
        <a:xfrm>
          <a:off x="20383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134982</xdr:rowOff>
    </xdr:from>
    <xdr:to>
      <xdr:col>111</xdr:col>
      <xdr:colOff>177800</xdr:colOff>
      <xdr:row>108</xdr:row>
      <xdr:rowOff>138249</xdr:rowOff>
    </xdr:to>
    <xdr:cxnSp macro="">
      <xdr:nvCxnSpPr>
        <xdr:cNvPr id="844" name="直線コネクタ 843"/>
        <xdr:cNvCxnSpPr/>
      </xdr:nvCxnSpPr>
      <xdr:spPr>
        <a:xfrm>
          <a:off x="20434300" y="186515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90714</xdr:rowOff>
    </xdr:from>
    <xdr:to>
      <xdr:col>102</xdr:col>
      <xdr:colOff>165100</xdr:colOff>
      <xdr:row>109</xdr:row>
      <xdr:rowOff>20864</xdr:rowOff>
    </xdr:to>
    <xdr:sp macro="" textlink="">
      <xdr:nvSpPr>
        <xdr:cNvPr id="845" name="楕円 844"/>
        <xdr:cNvSpPr/>
      </xdr:nvSpPr>
      <xdr:spPr>
        <a:xfrm>
          <a:off x="19494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134982</xdr:rowOff>
    </xdr:from>
    <xdr:to>
      <xdr:col>107</xdr:col>
      <xdr:colOff>50800</xdr:colOff>
      <xdr:row>108</xdr:row>
      <xdr:rowOff>141514</xdr:rowOff>
    </xdr:to>
    <xdr:cxnSp macro="">
      <xdr:nvCxnSpPr>
        <xdr:cNvPr id="846" name="直線コネクタ 845"/>
        <xdr:cNvCxnSpPr/>
      </xdr:nvCxnSpPr>
      <xdr:spPr>
        <a:xfrm flipV="1">
          <a:off x="19545300" y="186515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87449</xdr:rowOff>
    </xdr:from>
    <xdr:to>
      <xdr:col>98</xdr:col>
      <xdr:colOff>38100</xdr:colOff>
      <xdr:row>109</xdr:row>
      <xdr:rowOff>17599</xdr:rowOff>
    </xdr:to>
    <xdr:sp macro="" textlink="">
      <xdr:nvSpPr>
        <xdr:cNvPr id="847" name="楕円 846"/>
        <xdr:cNvSpPr/>
      </xdr:nvSpPr>
      <xdr:spPr>
        <a:xfrm>
          <a:off x="18605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138249</xdr:rowOff>
    </xdr:from>
    <xdr:to>
      <xdr:col>102</xdr:col>
      <xdr:colOff>114300</xdr:colOff>
      <xdr:row>108</xdr:row>
      <xdr:rowOff>141514</xdr:rowOff>
    </xdr:to>
    <xdr:cxnSp macro="">
      <xdr:nvCxnSpPr>
        <xdr:cNvPr id="848" name="直線コネクタ 847"/>
        <xdr:cNvCxnSpPr/>
      </xdr:nvCxnSpPr>
      <xdr:spPr>
        <a:xfrm>
          <a:off x="18656300" y="186548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8726</xdr:rowOff>
    </xdr:from>
    <xdr:ext cx="469744" cy="259045"/>
    <xdr:sp macro="" textlink="">
      <xdr:nvSpPr>
        <xdr:cNvPr id="853" name="n_1mainValue【公民館】&#10;一人当たり面積"/>
        <xdr:cNvSpPr txBox="1"/>
      </xdr:nvSpPr>
      <xdr:spPr>
        <a:xfrm>
          <a:off x="210757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5459</xdr:rowOff>
    </xdr:from>
    <xdr:ext cx="469744" cy="259045"/>
    <xdr:sp macro="" textlink="">
      <xdr:nvSpPr>
        <xdr:cNvPr id="854" name="n_2mainValue【公民館】&#10;一人当たり面積"/>
        <xdr:cNvSpPr txBox="1"/>
      </xdr:nvSpPr>
      <xdr:spPr>
        <a:xfrm>
          <a:off x="20199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11991</xdr:rowOff>
    </xdr:from>
    <xdr:ext cx="469744" cy="259045"/>
    <xdr:sp macro="" textlink="">
      <xdr:nvSpPr>
        <xdr:cNvPr id="855" name="n_3mainValue【公民館】&#10;一人当たり面積"/>
        <xdr:cNvSpPr txBox="1"/>
      </xdr:nvSpPr>
      <xdr:spPr>
        <a:xfrm>
          <a:off x="19310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8726</xdr:rowOff>
    </xdr:from>
    <xdr:ext cx="469744" cy="259045"/>
    <xdr:sp macro="" textlink="">
      <xdr:nvSpPr>
        <xdr:cNvPr id="856" name="n_4mainValue【公民館】&#10;一人当たり面積"/>
        <xdr:cNvSpPr txBox="1"/>
      </xdr:nvSpPr>
      <xdr:spPr>
        <a:xfrm>
          <a:off x="18421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有形固定資産減価償却率について、類似団体平均を大きく上回っている学校施設及び児童館、公民館に関しては、建設から長期間経過しており、建替又は大規模改修の時期であるが実施できていない状況である。</a:t>
          </a: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今後、修繕費の増加が想定されるため、美唄市公共施設等総合管理計画に基づき、施設の再編も含めた計画的な対策を検討していく必要がある。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18,976
18,879
277.69
21,529,969
20,984,543
539,996
8,715,775
14,431,610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10704</xdr:rowOff>
    </xdr:from>
    <xdr:to>
      <xdr:col>6</xdr:col>
      <xdr:colOff>38100</xdr:colOff>
      <xdr:row>42</xdr:row>
      <xdr:rowOff>112304</xdr:rowOff>
    </xdr:to>
    <xdr:sp macro="" textlink="">
      <xdr:nvSpPr>
        <xdr:cNvPr id="82" name="楕円 81"/>
        <xdr:cNvSpPr/>
      </xdr:nvSpPr>
      <xdr:spPr>
        <a:xfrm>
          <a:off x="10795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61504</xdr:rowOff>
    </xdr:from>
    <xdr:to>
      <xdr:col>10</xdr:col>
      <xdr:colOff>114300</xdr:colOff>
      <xdr:row>42</xdr:row>
      <xdr:rowOff>92528</xdr:rowOff>
    </xdr:to>
    <xdr:cxnSp macro="">
      <xdr:nvCxnSpPr>
        <xdr:cNvPr id="83" name="直線コネクタ 82"/>
        <xdr:cNvCxnSpPr/>
      </xdr:nvCxnSpPr>
      <xdr:spPr>
        <a:xfrm>
          <a:off x="1130300" y="726240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103431</xdr:rowOff>
    </xdr:from>
    <xdr:ext cx="405111" cy="259045"/>
    <xdr:sp macro="" textlink="">
      <xdr:nvSpPr>
        <xdr:cNvPr id="91" name="n_4mainValue【図書館】&#10;有形固定資産減価償却率"/>
        <xdr:cNvSpPr txBox="1"/>
      </xdr:nvSpPr>
      <xdr:spPr>
        <a:xfrm>
          <a:off x="927744" y="73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146558</xdr:rowOff>
    </xdr:from>
    <xdr:to>
      <xdr:col>55</xdr:col>
      <xdr:colOff>50800</xdr:colOff>
      <xdr:row>40</xdr:row>
      <xdr:rowOff>76708</xdr:rowOff>
    </xdr:to>
    <xdr:sp macro="" textlink="">
      <xdr:nvSpPr>
        <xdr:cNvPr id="129" name="楕円 128"/>
        <xdr:cNvSpPr/>
      </xdr:nvSpPr>
      <xdr:spPr>
        <a:xfrm>
          <a:off x="10426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124985</xdr:rowOff>
    </xdr:from>
    <xdr:ext cx="469744" cy="259045"/>
    <xdr:sp macro="" textlink="">
      <xdr:nvSpPr>
        <xdr:cNvPr id="130" name="【図書館】&#10;一人当たり面積該当値テキスト"/>
        <xdr:cNvSpPr txBox="1"/>
      </xdr:nvSpPr>
      <xdr:spPr>
        <a:xfrm>
          <a:off x="10515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155702</xdr:rowOff>
    </xdr:from>
    <xdr:to>
      <xdr:col>50</xdr:col>
      <xdr:colOff>165100</xdr:colOff>
      <xdr:row>40</xdr:row>
      <xdr:rowOff>85852</xdr:rowOff>
    </xdr:to>
    <xdr:sp macro="" textlink="">
      <xdr:nvSpPr>
        <xdr:cNvPr id="131" name="楕円 130"/>
        <xdr:cNvSpPr/>
      </xdr:nvSpPr>
      <xdr:spPr>
        <a:xfrm>
          <a:off x="9588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25908</xdr:rowOff>
    </xdr:from>
    <xdr:to>
      <xdr:col>55</xdr:col>
      <xdr:colOff>0</xdr:colOff>
      <xdr:row>40</xdr:row>
      <xdr:rowOff>35052</xdr:rowOff>
    </xdr:to>
    <xdr:cxnSp macro="">
      <xdr:nvCxnSpPr>
        <xdr:cNvPr id="132" name="直線コネクタ 131"/>
        <xdr:cNvCxnSpPr/>
      </xdr:nvCxnSpPr>
      <xdr:spPr>
        <a:xfrm flipV="1">
          <a:off x="9639300" y="6883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160274</xdr:rowOff>
    </xdr:from>
    <xdr:to>
      <xdr:col>46</xdr:col>
      <xdr:colOff>38100</xdr:colOff>
      <xdr:row>40</xdr:row>
      <xdr:rowOff>90424</xdr:rowOff>
    </xdr:to>
    <xdr:sp macro="" textlink="">
      <xdr:nvSpPr>
        <xdr:cNvPr id="133" name="楕円 132"/>
        <xdr:cNvSpPr/>
      </xdr:nvSpPr>
      <xdr:spPr>
        <a:xfrm>
          <a:off x="8699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35052</xdr:rowOff>
    </xdr:from>
    <xdr:to>
      <xdr:col>50</xdr:col>
      <xdr:colOff>114300</xdr:colOff>
      <xdr:row>40</xdr:row>
      <xdr:rowOff>39624</xdr:rowOff>
    </xdr:to>
    <xdr:cxnSp macro="">
      <xdr:nvCxnSpPr>
        <xdr:cNvPr id="134" name="直線コネクタ 133"/>
        <xdr:cNvCxnSpPr/>
      </xdr:nvCxnSpPr>
      <xdr:spPr>
        <a:xfrm flipV="1">
          <a:off x="8750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5" name="楕円 134"/>
        <xdr:cNvSpPr/>
      </xdr:nvSpPr>
      <xdr:spPr>
        <a:xfrm>
          <a:off x="7810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48768</xdr:rowOff>
    </xdr:to>
    <xdr:cxnSp macro="">
      <xdr:nvCxnSpPr>
        <xdr:cNvPr id="136" name="直線コネクタ 135"/>
        <xdr:cNvCxnSpPr/>
      </xdr:nvCxnSpPr>
      <xdr:spPr>
        <a:xfrm flipV="1">
          <a:off x="7861300" y="6897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7" name="楕円 136"/>
        <xdr:cNvSpPr/>
      </xdr:nvSpPr>
      <xdr:spPr>
        <a:xfrm>
          <a:off x="692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48768</xdr:rowOff>
    </xdr:from>
    <xdr:to>
      <xdr:col>41</xdr:col>
      <xdr:colOff>50800</xdr:colOff>
      <xdr:row>40</xdr:row>
      <xdr:rowOff>53340</xdr:rowOff>
    </xdr:to>
    <xdr:cxnSp macro="">
      <xdr:nvCxnSpPr>
        <xdr:cNvPr id="138" name="直線コネクタ 137"/>
        <xdr:cNvCxnSpPr/>
      </xdr:nvCxnSpPr>
      <xdr:spPr>
        <a:xfrm flipV="1">
          <a:off x="6972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76979</xdr:rowOff>
    </xdr:from>
    <xdr:ext cx="469744" cy="259045"/>
    <xdr:sp macro="" textlink="">
      <xdr:nvSpPr>
        <xdr:cNvPr id="143" name="n_1mainValue【図書館】&#10;一人当たり面積"/>
        <xdr:cNvSpPr txBox="1"/>
      </xdr:nvSpPr>
      <xdr:spPr>
        <a:xfrm>
          <a:off x="93917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81551</xdr:rowOff>
    </xdr:from>
    <xdr:ext cx="469744" cy="259045"/>
    <xdr:sp macro="" textlink="">
      <xdr:nvSpPr>
        <xdr:cNvPr id="144" name="n_2mainValue【図書館】&#10;一人当たり面積"/>
        <xdr:cNvSpPr txBox="1"/>
      </xdr:nvSpPr>
      <xdr:spPr>
        <a:xfrm>
          <a:off x="8515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90695</xdr:rowOff>
    </xdr:from>
    <xdr:ext cx="469744" cy="259045"/>
    <xdr:sp macro="" textlink="">
      <xdr:nvSpPr>
        <xdr:cNvPr id="145" name="n_3mainValue【図書館】&#10;一人当たり面積"/>
        <xdr:cNvSpPr txBox="1"/>
      </xdr:nvSpPr>
      <xdr:spPr>
        <a:xfrm>
          <a:off x="7626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6" name="n_4mainValue【図書館】&#10;一人当たり面積"/>
        <xdr:cNvSpPr txBox="1"/>
      </xdr:nvSpPr>
      <xdr:spPr>
        <a:xfrm>
          <a:off x="6737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87" name="楕円 186"/>
        <xdr:cNvSpPr/>
      </xdr:nvSpPr>
      <xdr:spPr>
        <a:xfrm>
          <a:off x="4584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60977</xdr:rowOff>
    </xdr:from>
    <xdr:ext cx="405111" cy="259045"/>
    <xdr:sp macro="" textlink="">
      <xdr:nvSpPr>
        <xdr:cNvPr id="188" name="【体育館・プール】&#10;有形固定資産減価償却率該当値テキスト"/>
        <xdr:cNvSpPr txBox="1"/>
      </xdr:nvSpPr>
      <xdr:spPr>
        <a:xfrm>
          <a:off x="46736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89" name="楕円 188"/>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133350</xdr:rowOff>
    </xdr:to>
    <xdr:cxnSp macro="">
      <xdr:nvCxnSpPr>
        <xdr:cNvPr id="190" name="直線コネクタ 189"/>
        <xdr:cNvCxnSpPr/>
      </xdr:nvCxnSpPr>
      <xdr:spPr>
        <a:xfrm>
          <a:off x="3797300" y="103784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151130</xdr:rowOff>
    </xdr:from>
    <xdr:to>
      <xdr:col>15</xdr:col>
      <xdr:colOff>101600</xdr:colOff>
      <xdr:row>60</xdr:row>
      <xdr:rowOff>81280</xdr:rowOff>
    </xdr:to>
    <xdr:sp macro="" textlink="">
      <xdr:nvSpPr>
        <xdr:cNvPr id="191" name="楕円 190"/>
        <xdr:cNvSpPr/>
      </xdr:nvSpPr>
      <xdr:spPr>
        <a:xfrm>
          <a:off x="2857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30480</xdr:rowOff>
    </xdr:from>
    <xdr:to>
      <xdr:col>19</xdr:col>
      <xdr:colOff>177800</xdr:colOff>
      <xdr:row>60</xdr:row>
      <xdr:rowOff>91440</xdr:rowOff>
    </xdr:to>
    <xdr:cxnSp macro="">
      <xdr:nvCxnSpPr>
        <xdr:cNvPr id="192" name="直線コネクタ 191"/>
        <xdr:cNvCxnSpPr/>
      </xdr:nvCxnSpPr>
      <xdr:spPr>
        <a:xfrm>
          <a:off x="2908300" y="10317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93" name="楕円 192"/>
        <xdr:cNvSpPr/>
      </xdr:nvSpPr>
      <xdr:spPr>
        <a:xfrm>
          <a:off x="1968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17145</xdr:rowOff>
    </xdr:from>
    <xdr:to>
      <xdr:col>15</xdr:col>
      <xdr:colOff>50800</xdr:colOff>
      <xdr:row>60</xdr:row>
      <xdr:rowOff>30480</xdr:rowOff>
    </xdr:to>
    <xdr:cxnSp macro="">
      <xdr:nvCxnSpPr>
        <xdr:cNvPr id="194" name="直線コネクタ 193"/>
        <xdr:cNvCxnSpPr/>
      </xdr:nvCxnSpPr>
      <xdr:spPr>
        <a:xfrm>
          <a:off x="2019300" y="103041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65405</xdr:rowOff>
    </xdr:from>
    <xdr:to>
      <xdr:col>6</xdr:col>
      <xdr:colOff>38100</xdr:colOff>
      <xdr:row>57</xdr:row>
      <xdr:rowOff>167005</xdr:rowOff>
    </xdr:to>
    <xdr:sp macro="" textlink="">
      <xdr:nvSpPr>
        <xdr:cNvPr id="195" name="楕円 194"/>
        <xdr:cNvSpPr/>
      </xdr:nvSpPr>
      <xdr:spPr>
        <a:xfrm>
          <a:off x="1079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116205</xdr:rowOff>
    </xdr:from>
    <xdr:to>
      <xdr:col>10</xdr:col>
      <xdr:colOff>114300</xdr:colOff>
      <xdr:row>60</xdr:row>
      <xdr:rowOff>17145</xdr:rowOff>
    </xdr:to>
    <xdr:cxnSp macro="">
      <xdr:nvCxnSpPr>
        <xdr:cNvPr id="196" name="直線コネクタ 195"/>
        <xdr:cNvCxnSpPr/>
      </xdr:nvCxnSpPr>
      <xdr:spPr>
        <a:xfrm>
          <a:off x="1130300" y="9888855"/>
          <a:ext cx="8890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158767</xdr:rowOff>
    </xdr:from>
    <xdr:ext cx="405111" cy="259045"/>
    <xdr:sp macro="" textlink="">
      <xdr:nvSpPr>
        <xdr:cNvPr id="201" name="n_1mainValue【体育館・プール】&#10;有形固定資産減価償却率"/>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2" name="n_2main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main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12082</xdr:rowOff>
    </xdr:from>
    <xdr:ext cx="405111" cy="259045"/>
    <xdr:sp macro="" textlink="">
      <xdr:nvSpPr>
        <xdr:cNvPr id="204" name="n_4mainValue【体育館・プール】&#10;有形固定資産減価償却率"/>
        <xdr:cNvSpPr txBox="1"/>
      </xdr:nvSpPr>
      <xdr:spPr>
        <a:xfrm>
          <a:off x="927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18161</xdr:rowOff>
    </xdr:from>
    <xdr:to>
      <xdr:col>55</xdr:col>
      <xdr:colOff>50800</xdr:colOff>
      <xdr:row>63</xdr:row>
      <xdr:rowOff>119761</xdr:rowOff>
    </xdr:to>
    <xdr:sp macro="" textlink="">
      <xdr:nvSpPr>
        <xdr:cNvPr id="244" name="楕円 243"/>
        <xdr:cNvSpPr/>
      </xdr:nvSpPr>
      <xdr:spPr>
        <a:xfrm>
          <a:off x="104267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41038</xdr:rowOff>
    </xdr:from>
    <xdr:ext cx="469744" cy="259045"/>
    <xdr:sp macro="" textlink="">
      <xdr:nvSpPr>
        <xdr:cNvPr id="245" name="【体育館・プール】&#10;一人当たり面積該当値テキスト"/>
        <xdr:cNvSpPr txBox="1"/>
      </xdr:nvSpPr>
      <xdr:spPr>
        <a:xfrm>
          <a:off x="10515600"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22733</xdr:rowOff>
    </xdr:from>
    <xdr:to>
      <xdr:col>50</xdr:col>
      <xdr:colOff>165100</xdr:colOff>
      <xdr:row>63</xdr:row>
      <xdr:rowOff>124333</xdr:rowOff>
    </xdr:to>
    <xdr:sp macro="" textlink="">
      <xdr:nvSpPr>
        <xdr:cNvPr id="246" name="楕円 245"/>
        <xdr:cNvSpPr/>
      </xdr:nvSpPr>
      <xdr:spPr>
        <a:xfrm>
          <a:off x="9588500" y="10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68961</xdr:rowOff>
    </xdr:from>
    <xdr:to>
      <xdr:col>55</xdr:col>
      <xdr:colOff>0</xdr:colOff>
      <xdr:row>63</xdr:row>
      <xdr:rowOff>73533</xdr:rowOff>
    </xdr:to>
    <xdr:cxnSp macro="">
      <xdr:nvCxnSpPr>
        <xdr:cNvPr id="247" name="直線コネクタ 246"/>
        <xdr:cNvCxnSpPr/>
      </xdr:nvCxnSpPr>
      <xdr:spPr>
        <a:xfrm flipV="1">
          <a:off x="9639300" y="1087031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248" name="楕円 247"/>
        <xdr:cNvSpPr/>
      </xdr:nvSpPr>
      <xdr:spPr>
        <a:xfrm>
          <a:off x="869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73533</xdr:rowOff>
    </xdr:from>
    <xdr:to>
      <xdr:col>50</xdr:col>
      <xdr:colOff>114300</xdr:colOff>
      <xdr:row>63</xdr:row>
      <xdr:rowOff>102870</xdr:rowOff>
    </xdr:to>
    <xdr:cxnSp macro="">
      <xdr:nvCxnSpPr>
        <xdr:cNvPr id="249" name="直線コネクタ 248"/>
        <xdr:cNvCxnSpPr/>
      </xdr:nvCxnSpPr>
      <xdr:spPr>
        <a:xfrm flipV="1">
          <a:off x="8750300" y="10874883"/>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34163</xdr:rowOff>
    </xdr:from>
    <xdr:to>
      <xdr:col>41</xdr:col>
      <xdr:colOff>101600</xdr:colOff>
      <xdr:row>63</xdr:row>
      <xdr:rowOff>135763</xdr:rowOff>
    </xdr:to>
    <xdr:sp macro="" textlink="">
      <xdr:nvSpPr>
        <xdr:cNvPr id="250" name="楕円 249"/>
        <xdr:cNvSpPr/>
      </xdr:nvSpPr>
      <xdr:spPr>
        <a:xfrm>
          <a:off x="7810500" y="108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84963</xdr:rowOff>
    </xdr:from>
    <xdr:to>
      <xdr:col>45</xdr:col>
      <xdr:colOff>177800</xdr:colOff>
      <xdr:row>63</xdr:row>
      <xdr:rowOff>102870</xdr:rowOff>
    </xdr:to>
    <xdr:cxnSp macro="">
      <xdr:nvCxnSpPr>
        <xdr:cNvPr id="251" name="直線コネクタ 250"/>
        <xdr:cNvCxnSpPr/>
      </xdr:nvCxnSpPr>
      <xdr:spPr>
        <a:xfrm>
          <a:off x="7861300" y="1088631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47117</xdr:rowOff>
    </xdr:from>
    <xdr:to>
      <xdr:col>36</xdr:col>
      <xdr:colOff>165100</xdr:colOff>
      <xdr:row>63</xdr:row>
      <xdr:rowOff>148717</xdr:rowOff>
    </xdr:to>
    <xdr:sp macro="" textlink="">
      <xdr:nvSpPr>
        <xdr:cNvPr id="252" name="楕円 251"/>
        <xdr:cNvSpPr/>
      </xdr:nvSpPr>
      <xdr:spPr>
        <a:xfrm>
          <a:off x="6921500" y="108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84963</xdr:rowOff>
    </xdr:from>
    <xdr:to>
      <xdr:col>41</xdr:col>
      <xdr:colOff>50800</xdr:colOff>
      <xdr:row>63</xdr:row>
      <xdr:rowOff>97917</xdr:rowOff>
    </xdr:to>
    <xdr:cxnSp macro="">
      <xdr:nvCxnSpPr>
        <xdr:cNvPr id="253" name="直線コネクタ 252"/>
        <xdr:cNvCxnSpPr/>
      </xdr:nvCxnSpPr>
      <xdr:spPr>
        <a:xfrm flipV="1">
          <a:off x="6972300" y="1088631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140860</xdr:rowOff>
    </xdr:from>
    <xdr:ext cx="469744" cy="259045"/>
    <xdr:sp macro="" textlink="">
      <xdr:nvSpPr>
        <xdr:cNvPr id="258" name="n_1mainValue【体育館・プール】&#10;一人当たり面積"/>
        <xdr:cNvSpPr txBox="1"/>
      </xdr:nvSpPr>
      <xdr:spPr>
        <a:xfrm>
          <a:off x="9391727" y="1059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144797</xdr:rowOff>
    </xdr:from>
    <xdr:ext cx="469744" cy="259045"/>
    <xdr:sp macro="" textlink="">
      <xdr:nvSpPr>
        <xdr:cNvPr id="259" name="n_2mainValue【体育館・プール】&#10;一人当たり面積"/>
        <xdr:cNvSpPr txBox="1"/>
      </xdr:nvSpPr>
      <xdr:spPr>
        <a:xfrm>
          <a:off x="8515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152290</xdr:rowOff>
    </xdr:from>
    <xdr:ext cx="469744" cy="259045"/>
    <xdr:sp macro="" textlink="">
      <xdr:nvSpPr>
        <xdr:cNvPr id="260" name="n_3mainValue【体育館・プール】&#10;一人当たり面積"/>
        <xdr:cNvSpPr txBox="1"/>
      </xdr:nvSpPr>
      <xdr:spPr>
        <a:xfrm>
          <a:off x="7626427" y="1061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165244</xdr:rowOff>
    </xdr:from>
    <xdr:ext cx="469744" cy="259045"/>
    <xdr:sp macro="" textlink="">
      <xdr:nvSpPr>
        <xdr:cNvPr id="261" name="n_4mainValue【体育館・プール】&#10;一人当たり面積"/>
        <xdr:cNvSpPr txBox="1"/>
      </xdr:nvSpPr>
      <xdr:spPr>
        <a:xfrm>
          <a:off x="6737427" y="106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27305</xdr:rowOff>
    </xdr:from>
    <xdr:to>
      <xdr:col>24</xdr:col>
      <xdr:colOff>114300</xdr:colOff>
      <xdr:row>85</xdr:row>
      <xdr:rowOff>128905</xdr:rowOff>
    </xdr:to>
    <xdr:sp macro="" textlink="">
      <xdr:nvSpPr>
        <xdr:cNvPr id="302" name="楕円 301"/>
        <xdr:cNvSpPr/>
      </xdr:nvSpPr>
      <xdr:spPr>
        <a:xfrm>
          <a:off x="4584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5732</xdr:rowOff>
    </xdr:from>
    <xdr:ext cx="405111" cy="259045"/>
    <xdr:sp macro="" textlink="">
      <xdr:nvSpPr>
        <xdr:cNvPr id="303" name="【福祉施設】&#10;有形固定資産減価償却率該当値テキスト"/>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154939</xdr:rowOff>
    </xdr:from>
    <xdr:to>
      <xdr:col>20</xdr:col>
      <xdr:colOff>38100</xdr:colOff>
      <xdr:row>85</xdr:row>
      <xdr:rowOff>85089</xdr:rowOff>
    </xdr:to>
    <xdr:sp macro="" textlink="">
      <xdr:nvSpPr>
        <xdr:cNvPr id="304" name="楕円 303"/>
        <xdr:cNvSpPr/>
      </xdr:nvSpPr>
      <xdr:spPr>
        <a:xfrm>
          <a:off x="3746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34289</xdr:rowOff>
    </xdr:from>
    <xdr:to>
      <xdr:col>24</xdr:col>
      <xdr:colOff>63500</xdr:colOff>
      <xdr:row>85</xdr:row>
      <xdr:rowOff>78105</xdr:rowOff>
    </xdr:to>
    <xdr:cxnSp macro="">
      <xdr:nvCxnSpPr>
        <xdr:cNvPr id="305" name="直線コネクタ 304"/>
        <xdr:cNvCxnSpPr/>
      </xdr:nvCxnSpPr>
      <xdr:spPr>
        <a:xfrm>
          <a:off x="3797300" y="146075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111125</xdr:rowOff>
    </xdr:from>
    <xdr:to>
      <xdr:col>15</xdr:col>
      <xdr:colOff>101600</xdr:colOff>
      <xdr:row>85</xdr:row>
      <xdr:rowOff>41275</xdr:rowOff>
    </xdr:to>
    <xdr:sp macro="" textlink="">
      <xdr:nvSpPr>
        <xdr:cNvPr id="306" name="楕円 305"/>
        <xdr:cNvSpPr/>
      </xdr:nvSpPr>
      <xdr:spPr>
        <a:xfrm>
          <a:off x="2857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161925</xdr:rowOff>
    </xdr:from>
    <xdr:to>
      <xdr:col>19</xdr:col>
      <xdr:colOff>177800</xdr:colOff>
      <xdr:row>85</xdr:row>
      <xdr:rowOff>34289</xdr:rowOff>
    </xdr:to>
    <xdr:cxnSp macro="">
      <xdr:nvCxnSpPr>
        <xdr:cNvPr id="307" name="直線コネクタ 306"/>
        <xdr:cNvCxnSpPr/>
      </xdr:nvCxnSpPr>
      <xdr:spPr>
        <a:xfrm>
          <a:off x="2908300" y="145637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73025</xdr:rowOff>
    </xdr:from>
    <xdr:to>
      <xdr:col>10</xdr:col>
      <xdr:colOff>165100</xdr:colOff>
      <xdr:row>85</xdr:row>
      <xdr:rowOff>3175</xdr:rowOff>
    </xdr:to>
    <xdr:sp macro="" textlink="">
      <xdr:nvSpPr>
        <xdr:cNvPr id="308" name="楕円 307"/>
        <xdr:cNvSpPr/>
      </xdr:nvSpPr>
      <xdr:spPr>
        <a:xfrm>
          <a:off x="196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123825</xdr:rowOff>
    </xdr:from>
    <xdr:to>
      <xdr:col>15</xdr:col>
      <xdr:colOff>50800</xdr:colOff>
      <xdr:row>84</xdr:row>
      <xdr:rowOff>161925</xdr:rowOff>
    </xdr:to>
    <xdr:cxnSp macro="">
      <xdr:nvCxnSpPr>
        <xdr:cNvPr id="309" name="直線コネクタ 308"/>
        <xdr:cNvCxnSpPr/>
      </xdr:nvCxnSpPr>
      <xdr:spPr>
        <a:xfrm>
          <a:off x="2019300" y="14525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33020</xdr:rowOff>
    </xdr:from>
    <xdr:to>
      <xdr:col>6</xdr:col>
      <xdr:colOff>38100</xdr:colOff>
      <xdr:row>84</xdr:row>
      <xdr:rowOff>134620</xdr:rowOff>
    </xdr:to>
    <xdr:sp macro="" textlink="">
      <xdr:nvSpPr>
        <xdr:cNvPr id="310" name="楕円 309"/>
        <xdr:cNvSpPr/>
      </xdr:nvSpPr>
      <xdr:spPr>
        <a:xfrm>
          <a:off x="107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83820</xdr:rowOff>
    </xdr:from>
    <xdr:to>
      <xdr:col>10</xdr:col>
      <xdr:colOff>114300</xdr:colOff>
      <xdr:row>84</xdr:row>
      <xdr:rowOff>123825</xdr:rowOff>
    </xdr:to>
    <xdr:cxnSp macro="">
      <xdr:nvCxnSpPr>
        <xdr:cNvPr id="311" name="直線コネクタ 310"/>
        <xdr:cNvCxnSpPr/>
      </xdr:nvCxnSpPr>
      <xdr:spPr>
        <a:xfrm>
          <a:off x="1130300" y="14485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76216</xdr:rowOff>
    </xdr:from>
    <xdr:ext cx="405111" cy="259045"/>
    <xdr:sp macro="" textlink="">
      <xdr:nvSpPr>
        <xdr:cNvPr id="316" name="n_1mainValue【福祉施設】&#10;有形固定資産減価償却率"/>
        <xdr:cNvSpPr txBox="1"/>
      </xdr:nvSpPr>
      <xdr:spPr>
        <a:xfrm>
          <a:off x="35820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32402</xdr:rowOff>
    </xdr:from>
    <xdr:ext cx="405111" cy="259045"/>
    <xdr:sp macro="" textlink="">
      <xdr:nvSpPr>
        <xdr:cNvPr id="317" name="n_2mainValue【福祉施設】&#10;有形固定資産減価償却率"/>
        <xdr:cNvSpPr txBox="1"/>
      </xdr:nvSpPr>
      <xdr:spPr>
        <a:xfrm>
          <a:off x="2705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165752</xdr:rowOff>
    </xdr:from>
    <xdr:ext cx="405111" cy="259045"/>
    <xdr:sp macro="" textlink="">
      <xdr:nvSpPr>
        <xdr:cNvPr id="318" name="n_3mainValue【福祉施設】&#10;有形固定資産減価償却率"/>
        <xdr:cNvSpPr txBox="1"/>
      </xdr:nvSpPr>
      <xdr:spPr>
        <a:xfrm>
          <a:off x="1816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125747</xdr:rowOff>
    </xdr:from>
    <xdr:ext cx="405111" cy="259045"/>
    <xdr:sp macro="" textlink="">
      <xdr:nvSpPr>
        <xdr:cNvPr id="319" name="n_4mainValue【福祉施設】&#10;有形固定資産減価償却率"/>
        <xdr:cNvSpPr txBox="1"/>
      </xdr:nvSpPr>
      <xdr:spPr>
        <a:xfrm>
          <a:off x="927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71882</xdr:rowOff>
    </xdr:from>
    <xdr:to>
      <xdr:col>55</xdr:col>
      <xdr:colOff>50800</xdr:colOff>
      <xdr:row>81</xdr:row>
      <xdr:rowOff>2032</xdr:rowOff>
    </xdr:to>
    <xdr:sp macro="" textlink="">
      <xdr:nvSpPr>
        <xdr:cNvPr id="357" name="楕円 356"/>
        <xdr:cNvSpPr/>
      </xdr:nvSpPr>
      <xdr:spPr>
        <a:xfrm>
          <a:off x="104267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94759</xdr:rowOff>
    </xdr:from>
    <xdr:ext cx="469744" cy="259045"/>
    <xdr:sp macro="" textlink="">
      <xdr:nvSpPr>
        <xdr:cNvPr id="358" name="【福祉施設】&#10;一人当たり面積該当値テキスト"/>
        <xdr:cNvSpPr txBox="1"/>
      </xdr:nvSpPr>
      <xdr:spPr>
        <a:xfrm>
          <a:off x="10515600" y="136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97028</xdr:rowOff>
    </xdr:from>
    <xdr:to>
      <xdr:col>50</xdr:col>
      <xdr:colOff>165100</xdr:colOff>
      <xdr:row>81</xdr:row>
      <xdr:rowOff>27178</xdr:rowOff>
    </xdr:to>
    <xdr:sp macro="" textlink="">
      <xdr:nvSpPr>
        <xdr:cNvPr id="359" name="楕円 358"/>
        <xdr:cNvSpPr/>
      </xdr:nvSpPr>
      <xdr:spPr>
        <a:xfrm>
          <a:off x="9588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122682</xdr:rowOff>
    </xdr:from>
    <xdr:to>
      <xdr:col>55</xdr:col>
      <xdr:colOff>0</xdr:colOff>
      <xdr:row>80</xdr:row>
      <xdr:rowOff>147828</xdr:rowOff>
    </xdr:to>
    <xdr:cxnSp macro="">
      <xdr:nvCxnSpPr>
        <xdr:cNvPr id="360" name="直線コネクタ 359"/>
        <xdr:cNvCxnSpPr/>
      </xdr:nvCxnSpPr>
      <xdr:spPr>
        <a:xfrm flipV="1">
          <a:off x="9639300" y="1383868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1015</xdr:rowOff>
    </xdr:from>
    <xdr:to>
      <xdr:col>46</xdr:col>
      <xdr:colOff>38100</xdr:colOff>
      <xdr:row>78</xdr:row>
      <xdr:rowOff>102615</xdr:rowOff>
    </xdr:to>
    <xdr:sp macro="" textlink="">
      <xdr:nvSpPr>
        <xdr:cNvPr id="361" name="楕円 360"/>
        <xdr:cNvSpPr/>
      </xdr:nvSpPr>
      <xdr:spPr>
        <a:xfrm>
          <a:off x="8699500" y="133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51815</xdr:rowOff>
    </xdr:from>
    <xdr:to>
      <xdr:col>50</xdr:col>
      <xdr:colOff>114300</xdr:colOff>
      <xdr:row>80</xdr:row>
      <xdr:rowOff>147828</xdr:rowOff>
    </xdr:to>
    <xdr:cxnSp macro="">
      <xdr:nvCxnSpPr>
        <xdr:cNvPr id="362" name="直線コネクタ 361"/>
        <xdr:cNvCxnSpPr/>
      </xdr:nvCxnSpPr>
      <xdr:spPr>
        <a:xfrm>
          <a:off x="8750300" y="13424915"/>
          <a:ext cx="889000" cy="43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60452</xdr:rowOff>
    </xdr:from>
    <xdr:to>
      <xdr:col>41</xdr:col>
      <xdr:colOff>101600</xdr:colOff>
      <xdr:row>78</xdr:row>
      <xdr:rowOff>162052</xdr:rowOff>
    </xdr:to>
    <xdr:sp macro="" textlink="">
      <xdr:nvSpPr>
        <xdr:cNvPr id="363" name="楕円 362"/>
        <xdr:cNvSpPr/>
      </xdr:nvSpPr>
      <xdr:spPr>
        <a:xfrm>
          <a:off x="7810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51815</xdr:rowOff>
    </xdr:from>
    <xdr:to>
      <xdr:col>45</xdr:col>
      <xdr:colOff>177800</xdr:colOff>
      <xdr:row>78</xdr:row>
      <xdr:rowOff>111252</xdr:rowOff>
    </xdr:to>
    <xdr:cxnSp macro="">
      <xdr:nvCxnSpPr>
        <xdr:cNvPr id="364" name="直線コネクタ 363"/>
        <xdr:cNvCxnSpPr/>
      </xdr:nvCxnSpPr>
      <xdr:spPr>
        <a:xfrm flipV="1">
          <a:off x="7861300" y="13424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163322</xdr:rowOff>
    </xdr:from>
    <xdr:to>
      <xdr:col>36</xdr:col>
      <xdr:colOff>165100</xdr:colOff>
      <xdr:row>85</xdr:row>
      <xdr:rowOff>93472</xdr:rowOff>
    </xdr:to>
    <xdr:sp macro="" textlink="">
      <xdr:nvSpPr>
        <xdr:cNvPr id="365" name="楕円 364"/>
        <xdr:cNvSpPr/>
      </xdr:nvSpPr>
      <xdr:spPr>
        <a:xfrm>
          <a:off x="6921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111252</xdr:rowOff>
    </xdr:from>
    <xdr:to>
      <xdr:col>41</xdr:col>
      <xdr:colOff>50800</xdr:colOff>
      <xdr:row>85</xdr:row>
      <xdr:rowOff>42672</xdr:rowOff>
    </xdr:to>
    <xdr:cxnSp macro="">
      <xdr:nvCxnSpPr>
        <xdr:cNvPr id="366" name="直線コネクタ 365"/>
        <xdr:cNvCxnSpPr/>
      </xdr:nvCxnSpPr>
      <xdr:spPr>
        <a:xfrm flipV="1">
          <a:off x="6972300" y="13484352"/>
          <a:ext cx="889000" cy="11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43705</xdr:rowOff>
    </xdr:from>
    <xdr:ext cx="469744" cy="259045"/>
    <xdr:sp macro="" textlink="">
      <xdr:nvSpPr>
        <xdr:cNvPr id="371" name="n_1mainValue【福祉施設】&#10;一人当たり面積"/>
        <xdr:cNvSpPr txBox="1"/>
      </xdr:nvSpPr>
      <xdr:spPr>
        <a:xfrm>
          <a:off x="9391727" y="135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119142</xdr:rowOff>
    </xdr:from>
    <xdr:ext cx="469744" cy="259045"/>
    <xdr:sp macro="" textlink="">
      <xdr:nvSpPr>
        <xdr:cNvPr id="372" name="n_2mainValue【福祉施設】&#10;一人当たり面積"/>
        <xdr:cNvSpPr txBox="1"/>
      </xdr:nvSpPr>
      <xdr:spPr>
        <a:xfrm>
          <a:off x="8515427" y="1314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7129</xdr:rowOff>
    </xdr:from>
    <xdr:ext cx="469744" cy="259045"/>
    <xdr:sp macro="" textlink="">
      <xdr:nvSpPr>
        <xdr:cNvPr id="373" name="n_3mainValue【福祉施設】&#10;一人当たり面積"/>
        <xdr:cNvSpPr txBox="1"/>
      </xdr:nvSpPr>
      <xdr:spPr>
        <a:xfrm>
          <a:off x="7626427" y="1320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84599</xdr:rowOff>
    </xdr:from>
    <xdr:ext cx="469744" cy="259045"/>
    <xdr:sp macro="" textlink="">
      <xdr:nvSpPr>
        <xdr:cNvPr id="374" name="n_4mainValue【福祉施設】&#10;一人当たり面積"/>
        <xdr:cNvSpPr txBox="1"/>
      </xdr:nvSpPr>
      <xdr:spPr>
        <a:xfrm>
          <a:off x="6737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67855</xdr:rowOff>
    </xdr:from>
    <xdr:to>
      <xdr:col>24</xdr:col>
      <xdr:colOff>114300</xdr:colOff>
      <xdr:row>107</xdr:row>
      <xdr:rowOff>169455</xdr:rowOff>
    </xdr:to>
    <xdr:sp macro="" textlink="">
      <xdr:nvSpPr>
        <xdr:cNvPr id="416" name="楕円 415"/>
        <xdr:cNvSpPr/>
      </xdr:nvSpPr>
      <xdr:spPr>
        <a:xfrm>
          <a:off x="45847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46282</xdr:rowOff>
    </xdr:from>
    <xdr:ext cx="405111" cy="259045"/>
    <xdr:sp macro="" textlink="">
      <xdr:nvSpPr>
        <xdr:cNvPr id="417" name="【市民会館】&#10;有形固定資産減価償却率該当値テキスト"/>
        <xdr:cNvSpPr txBox="1"/>
      </xdr:nvSpPr>
      <xdr:spPr>
        <a:xfrm>
          <a:off x="4673600"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58057</xdr:rowOff>
    </xdr:from>
    <xdr:to>
      <xdr:col>20</xdr:col>
      <xdr:colOff>38100</xdr:colOff>
      <xdr:row>107</xdr:row>
      <xdr:rowOff>159657</xdr:rowOff>
    </xdr:to>
    <xdr:sp macro="" textlink="">
      <xdr:nvSpPr>
        <xdr:cNvPr id="418" name="楕円 417"/>
        <xdr:cNvSpPr/>
      </xdr:nvSpPr>
      <xdr:spPr>
        <a:xfrm>
          <a:off x="3746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108857</xdr:rowOff>
    </xdr:from>
    <xdr:to>
      <xdr:col>24</xdr:col>
      <xdr:colOff>63500</xdr:colOff>
      <xdr:row>107</xdr:row>
      <xdr:rowOff>118655</xdr:rowOff>
    </xdr:to>
    <xdr:cxnSp macro="">
      <xdr:nvCxnSpPr>
        <xdr:cNvPr id="419" name="直線コネクタ 418"/>
        <xdr:cNvCxnSpPr/>
      </xdr:nvCxnSpPr>
      <xdr:spPr>
        <a:xfrm>
          <a:off x="3797300" y="1845400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118473</xdr:rowOff>
    </xdr:from>
    <xdr:to>
      <xdr:col>15</xdr:col>
      <xdr:colOff>101600</xdr:colOff>
      <xdr:row>109</xdr:row>
      <xdr:rowOff>48623</xdr:rowOff>
    </xdr:to>
    <xdr:sp macro="" textlink="">
      <xdr:nvSpPr>
        <xdr:cNvPr id="420" name="楕円 419"/>
        <xdr:cNvSpPr/>
      </xdr:nvSpPr>
      <xdr:spPr>
        <a:xfrm>
          <a:off x="2857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108857</xdr:rowOff>
    </xdr:from>
    <xdr:to>
      <xdr:col>19</xdr:col>
      <xdr:colOff>177800</xdr:colOff>
      <xdr:row>108</xdr:row>
      <xdr:rowOff>169273</xdr:rowOff>
    </xdr:to>
    <xdr:cxnSp macro="">
      <xdr:nvCxnSpPr>
        <xdr:cNvPr id="421" name="直線コネクタ 420"/>
        <xdr:cNvCxnSpPr/>
      </xdr:nvCxnSpPr>
      <xdr:spPr>
        <a:xfrm flipV="1">
          <a:off x="2908300" y="18454007"/>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115207</xdr:rowOff>
    </xdr:from>
    <xdr:to>
      <xdr:col>10</xdr:col>
      <xdr:colOff>165100</xdr:colOff>
      <xdr:row>109</xdr:row>
      <xdr:rowOff>45357</xdr:rowOff>
    </xdr:to>
    <xdr:sp macro="" textlink="">
      <xdr:nvSpPr>
        <xdr:cNvPr id="422" name="楕円 421"/>
        <xdr:cNvSpPr/>
      </xdr:nvSpPr>
      <xdr:spPr>
        <a:xfrm>
          <a:off x="1968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166007</xdr:rowOff>
    </xdr:from>
    <xdr:to>
      <xdr:col>15</xdr:col>
      <xdr:colOff>50800</xdr:colOff>
      <xdr:row>108</xdr:row>
      <xdr:rowOff>169273</xdr:rowOff>
    </xdr:to>
    <xdr:cxnSp macro="">
      <xdr:nvCxnSpPr>
        <xdr:cNvPr id="423" name="直線コネクタ 422"/>
        <xdr:cNvCxnSpPr/>
      </xdr:nvCxnSpPr>
      <xdr:spPr>
        <a:xfrm>
          <a:off x="2019300" y="186826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160927</xdr:rowOff>
    </xdr:from>
    <xdr:to>
      <xdr:col>6</xdr:col>
      <xdr:colOff>38100</xdr:colOff>
      <xdr:row>107</xdr:row>
      <xdr:rowOff>91077</xdr:rowOff>
    </xdr:to>
    <xdr:sp macro="" textlink="">
      <xdr:nvSpPr>
        <xdr:cNvPr id="424" name="楕円 423"/>
        <xdr:cNvSpPr/>
      </xdr:nvSpPr>
      <xdr:spPr>
        <a:xfrm>
          <a:off x="1079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40277</xdr:rowOff>
    </xdr:from>
    <xdr:to>
      <xdr:col>10</xdr:col>
      <xdr:colOff>114300</xdr:colOff>
      <xdr:row>108</xdr:row>
      <xdr:rowOff>166007</xdr:rowOff>
    </xdr:to>
    <xdr:cxnSp macro="">
      <xdr:nvCxnSpPr>
        <xdr:cNvPr id="425" name="直線コネクタ 424"/>
        <xdr:cNvCxnSpPr/>
      </xdr:nvCxnSpPr>
      <xdr:spPr>
        <a:xfrm>
          <a:off x="1130300" y="18385427"/>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150784</xdr:rowOff>
    </xdr:from>
    <xdr:ext cx="405111" cy="259045"/>
    <xdr:sp macro="" textlink="">
      <xdr:nvSpPr>
        <xdr:cNvPr id="430" name="n_1mainValue【市民会館】&#10;有形固定資産減価償却率"/>
        <xdr:cNvSpPr txBox="1"/>
      </xdr:nvSpPr>
      <xdr:spPr>
        <a:xfrm>
          <a:off x="3582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39750</xdr:rowOff>
    </xdr:from>
    <xdr:ext cx="405111" cy="259045"/>
    <xdr:sp macro="" textlink="">
      <xdr:nvSpPr>
        <xdr:cNvPr id="431" name="n_2mainValue【市民会館】&#10;有形固定資産減価償却率"/>
        <xdr:cNvSpPr txBox="1"/>
      </xdr:nvSpPr>
      <xdr:spPr>
        <a:xfrm>
          <a:off x="2705744" y="187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36484</xdr:rowOff>
    </xdr:from>
    <xdr:ext cx="405111" cy="259045"/>
    <xdr:sp macro="" textlink="">
      <xdr:nvSpPr>
        <xdr:cNvPr id="432" name="n_3mainValue【市民会館】&#10;有形固定資産減価償却率"/>
        <xdr:cNvSpPr txBox="1"/>
      </xdr:nvSpPr>
      <xdr:spPr>
        <a:xfrm>
          <a:off x="1816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82204</xdr:rowOff>
    </xdr:from>
    <xdr:ext cx="405111" cy="259045"/>
    <xdr:sp macro="" textlink="">
      <xdr:nvSpPr>
        <xdr:cNvPr id="433" name="n_4mainValue【市民会館】&#10;有形固定資産減価償却率"/>
        <xdr:cNvSpPr txBox="1"/>
      </xdr:nvSpPr>
      <xdr:spPr>
        <a:xfrm>
          <a:off x="927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95886</xdr:rowOff>
    </xdr:from>
    <xdr:to>
      <xdr:col>55</xdr:col>
      <xdr:colOff>50800</xdr:colOff>
      <xdr:row>107</xdr:row>
      <xdr:rowOff>26036</xdr:rowOff>
    </xdr:to>
    <xdr:sp macro="" textlink="">
      <xdr:nvSpPr>
        <xdr:cNvPr id="473" name="楕円 472"/>
        <xdr:cNvSpPr/>
      </xdr:nvSpPr>
      <xdr:spPr>
        <a:xfrm>
          <a:off x="104267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74313</xdr:rowOff>
    </xdr:from>
    <xdr:ext cx="469744" cy="259045"/>
    <xdr:sp macro="" textlink="">
      <xdr:nvSpPr>
        <xdr:cNvPr id="474" name="【市民会館】&#10;一人当たり面積該当値テキスト"/>
        <xdr:cNvSpPr txBox="1"/>
      </xdr:nvSpPr>
      <xdr:spPr>
        <a:xfrm>
          <a:off x="10515600" y="1824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475" name="楕円 474"/>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146686</xdr:rowOff>
    </xdr:from>
    <xdr:to>
      <xdr:col>55</xdr:col>
      <xdr:colOff>0</xdr:colOff>
      <xdr:row>106</xdr:row>
      <xdr:rowOff>156211</xdr:rowOff>
    </xdr:to>
    <xdr:cxnSp macro="">
      <xdr:nvCxnSpPr>
        <xdr:cNvPr id="476" name="直線コネクタ 475"/>
        <xdr:cNvCxnSpPr/>
      </xdr:nvCxnSpPr>
      <xdr:spPr>
        <a:xfrm flipV="1">
          <a:off x="9639300" y="1832038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113030</xdr:rowOff>
    </xdr:from>
    <xdr:to>
      <xdr:col>46</xdr:col>
      <xdr:colOff>38100</xdr:colOff>
      <xdr:row>107</xdr:row>
      <xdr:rowOff>43180</xdr:rowOff>
    </xdr:to>
    <xdr:sp macro="" textlink="">
      <xdr:nvSpPr>
        <xdr:cNvPr id="477" name="楕円 476"/>
        <xdr:cNvSpPr/>
      </xdr:nvSpPr>
      <xdr:spPr>
        <a:xfrm>
          <a:off x="8699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163830</xdr:rowOff>
    </xdr:to>
    <xdr:cxnSp macro="">
      <xdr:nvCxnSpPr>
        <xdr:cNvPr id="478" name="直線コネクタ 477"/>
        <xdr:cNvCxnSpPr/>
      </xdr:nvCxnSpPr>
      <xdr:spPr>
        <a:xfrm flipV="1">
          <a:off x="8750300" y="18329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120650</xdr:rowOff>
    </xdr:from>
    <xdr:to>
      <xdr:col>41</xdr:col>
      <xdr:colOff>101600</xdr:colOff>
      <xdr:row>107</xdr:row>
      <xdr:rowOff>50800</xdr:rowOff>
    </xdr:to>
    <xdr:sp macro="" textlink="">
      <xdr:nvSpPr>
        <xdr:cNvPr id="479" name="楕円 478"/>
        <xdr:cNvSpPr/>
      </xdr:nvSpPr>
      <xdr:spPr>
        <a:xfrm>
          <a:off x="7810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163830</xdr:rowOff>
    </xdr:from>
    <xdr:to>
      <xdr:col>45</xdr:col>
      <xdr:colOff>177800</xdr:colOff>
      <xdr:row>107</xdr:row>
      <xdr:rowOff>0</xdr:rowOff>
    </xdr:to>
    <xdr:cxnSp macro="">
      <xdr:nvCxnSpPr>
        <xdr:cNvPr id="480" name="直線コネクタ 479"/>
        <xdr:cNvCxnSpPr/>
      </xdr:nvCxnSpPr>
      <xdr:spPr>
        <a:xfrm flipV="1">
          <a:off x="7861300" y="1833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130175</xdr:rowOff>
    </xdr:from>
    <xdr:to>
      <xdr:col>36</xdr:col>
      <xdr:colOff>165100</xdr:colOff>
      <xdr:row>107</xdr:row>
      <xdr:rowOff>60325</xdr:rowOff>
    </xdr:to>
    <xdr:sp macro="" textlink="">
      <xdr:nvSpPr>
        <xdr:cNvPr id="481" name="楕円 480"/>
        <xdr:cNvSpPr/>
      </xdr:nvSpPr>
      <xdr:spPr>
        <a:xfrm>
          <a:off x="6921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0</xdr:rowOff>
    </xdr:from>
    <xdr:to>
      <xdr:col>41</xdr:col>
      <xdr:colOff>50800</xdr:colOff>
      <xdr:row>107</xdr:row>
      <xdr:rowOff>9525</xdr:rowOff>
    </xdr:to>
    <xdr:cxnSp macro="">
      <xdr:nvCxnSpPr>
        <xdr:cNvPr id="482" name="直線コネクタ 481"/>
        <xdr:cNvCxnSpPr/>
      </xdr:nvCxnSpPr>
      <xdr:spPr>
        <a:xfrm flipV="1">
          <a:off x="6972300" y="18345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487" name="n_1mainValue【市民会館】&#10;一人当たり面積"/>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34307</xdr:rowOff>
    </xdr:from>
    <xdr:ext cx="469744" cy="259045"/>
    <xdr:sp macro="" textlink="">
      <xdr:nvSpPr>
        <xdr:cNvPr id="488" name="n_2mainValue【市民会館】&#10;一人当たり面積"/>
        <xdr:cNvSpPr txBox="1"/>
      </xdr:nvSpPr>
      <xdr:spPr>
        <a:xfrm>
          <a:off x="8515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41927</xdr:rowOff>
    </xdr:from>
    <xdr:ext cx="469744" cy="259045"/>
    <xdr:sp macro="" textlink="">
      <xdr:nvSpPr>
        <xdr:cNvPr id="489" name="n_3mainValue【市民会館】&#10;一人当たり面積"/>
        <xdr:cNvSpPr txBox="1"/>
      </xdr:nvSpPr>
      <xdr:spPr>
        <a:xfrm>
          <a:off x="7626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51452</xdr:rowOff>
    </xdr:from>
    <xdr:ext cx="469744" cy="259045"/>
    <xdr:sp macro="" textlink="">
      <xdr:nvSpPr>
        <xdr:cNvPr id="490" name="n_4mainValue【市民会館】&#10;一人当たり面積"/>
        <xdr:cNvSpPr txBox="1"/>
      </xdr:nvSpPr>
      <xdr:spPr>
        <a:xfrm>
          <a:off x="6737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31" name="楕円 530"/>
        <xdr:cNvSpPr/>
      </xdr:nvSpPr>
      <xdr:spPr>
        <a:xfrm>
          <a:off x="16268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86377</xdr:rowOff>
    </xdr:from>
    <xdr:ext cx="405111" cy="259045"/>
    <xdr:sp macro="" textlink="">
      <xdr:nvSpPr>
        <xdr:cNvPr id="532" name="【一般廃棄物処理施設】&#10;有形固定資産減価償却率該当値テキスト"/>
        <xdr:cNvSpPr txBox="1"/>
      </xdr:nvSpPr>
      <xdr:spPr>
        <a:xfrm>
          <a:off x="16357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19685</xdr:rowOff>
    </xdr:from>
    <xdr:to>
      <xdr:col>81</xdr:col>
      <xdr:colOff>101600</xdr:colOff>
      <xdr:row>37</xdr:row>
      <xdr:rowOff>121285</xdr:rowOff>
    </xdr:to>
    <xdr:sp macro="" textlink="">
      <xdr:nvSpPr>
        <xdr:cNvPr id="533" name="楕円 532"/>
        <xdr:cNvSpPr/>
      </xdr:nvSpPr>
      <xdr:spPr>
        <a:xfrm>
          <a:off x="15430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70485</xdr:rowOff>
    </xdr:from>
    <xdr:to>
      <xdr:col>85</xdr:col>
      <xdr:colOff>127000</xdr:colOff>
      <xdr:row>37</xdr:row>
      <xdr:rowOff>114300</xdr:rowOff>
    </xdr:to>
    <xdr:cxnSp macro="">
      <xdr:nvCxnSpPr>
        <xdr:cNvPr id="534" name="直線コネクタ 533"/>
        <xdr:cNvCxnSpPr/>
      </xdr:nvCxnSpPr>
      <xdr:spPr>
        <a:xfrm>
          <a:off x="15481300" y="64141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59690</xdr:rowOff>
    </xdr:from>
    <xdr:to>
      <xdr:col>76</xdr:col>
      <xdr:colOff>165100</xdr:colOff>
      <xdr:row>39</xdr:row>
      <xdr:rowOff>161290</xdr:rowOff>
    </xdr:to>
    <xdr:sp macro="" textlink="">
      <xdr:nvSpPr>
        <xdr:cNvPr id="535" name="楕円 534"/>
        <xdr:cNvSpPr/>
      </xdr:nvSpPr>
      <xdr:spPr>
        <a:xfrm>
          <a:off x="1454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39</xdr:row>
      <xdr:rowOff>110490</xdr:rowOff>
    </xdr:to>
    <xdr:cxnSp macro="">
      <xdr:nvCxnSpPr>
        <xdr:cNvPr id="536" name="直線コネクタ 535"/>
        <xdr:cNvCxnSpPr/>
      </xdr:nvCxnSpPr>
      <xdr:spPr>
        <a:xfrm flipV="1">
          <a:off x="14592300" y="6414135"/>
          <a:ext cx="8890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38735</xdr:rowOff>
    </xdr:from>
    <xdr:to>
      <xdr:col>72</xdr:col>
      <xdr:colOff>38100</xdr:colOff>
      <xdr:row>39</xdr:row>
      <xdr:rowOff>140335</xdr:rowOff>
    </xdr:to>
    <xdr:sp macro="" textlink="">
      <xdr:nvSpPr>
        <xdr:cNvPr id="537" name="楕円 536"/>
        <xdr:cNvSpPr/>
      </xdr:nvSpPr>
      <xdr:spPr>
        <a:xfrm>
          <a:off x="13652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89535</xdr:rowOff>
    </xdr:from>
    <xdr:to>
      <xdr:col>76</xdr:col>
      <xdr:colOff>114300</xdr:colOff>
      <xdr:row>39</xdr:row>
      <xdr:rowOff>110490</xdr:rowOff>
    </xdr:to>
    <xdr:cxnSp macro="">
      <xdr:nvCxnSpPr>
        <xdr:cNvPr id="538" name="直線コネクタ 537"/>
        <xdr:cNvCxnSpPr/>
      </xdr:nvCxnSpPr>
      <xdr:spPr>
        <a:xfrm>
          <a:off x="13703300" y="67760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101600</xdr:rowOff>
    </xdr:from>
    <xdr:to>
      <xdr:col>67</xdr:col>
      <xdr:colOff>101600</xdr:colOff>
      <xdr:row>38</xdr:row>
      <xdr:rowOff>31750</xdr:rowOff>
    </xdr:to>
    <xdr:sp macro="" textlink="">
      <xdr:nvSpPr>
        <xdr:cNvPr id="539" name="楕円 538"/>
        <xdr:cNvSpPr/>
      </xdr:nvSpPr>
      <xdr:spPr>
        <a:xfrm>
          <a:off x="12763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152400</xdr:rowOff>
    </xdr:from>
    <xdr:to>
      <xdr:col>71</xdr:col>
      <xdr:colOff>177800</xdr:colOff>
      <xdr:row>39</xdr:row>
      <xdr:rowOff>89535</xdr:rowOff>
    </xdr:to>
    <xdr:cxnSp macro="">
      <xdr:nvCxnSpPr>
        <xdr:cNvPr id="540" name="直線コネクタ 539"/>
        <xdr:cNvCxnSpPr/>
      </xdr:nvCxnSpPr>
      <xdr:spPr>
        <a:xfrm>
          <a:off x="12814300" y="649605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137812</xdr:rowOff>
    </xdr:from>
    <xdr:ext cx="405111" cy="259045"/>
    <xdr:sp macro="" textlink="">
      <xdr:nvSpPr>
        <xdr:cNvPr id="545" name="n_1mainValue【一般廃棄物処理施設】&#10;有形固定資産減価償却率"/>
        <xdr:cNvSpPr txBox="1"/>
      </xdr:nvSpPr>
      <xdr:spPr>
        <a:xfrm>
          <a:off x="15266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152417</xdr:rowOff>
    </xdr:from>
    <xdr:ext cx="405111" cy="259045"/>
    <xdr:sp macro="" textlink="">
      <xdr:nvSpPr>
        <xdr:cNvPr id="546" name="n_2mainValue【一般廃棄物処理施設】&#10;有形固定資産減価償却率"/>
        <xdr:cNvSpPr txBox="1"/>
      </xdr:nvSpPr>
      <xdr:spPr>
        <a:xfrm>
          <a:off x="14389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131462</xdr:rowOff>
    </xdr:from>
    <xdr:ext cx="405111" cy="259045"/>
    <xdr:sp macro="" textlink="">
      <xdr:nvSpPr>
        <xdr:cNvPr id="547" name="n_3mainValue【一般廃棄物処理施設】&#10;有形固定資産減価償却率"/>
        <xdr:cNvSpPr txBox="1"/>
      </xdr:nvSpPr>
      <xdr:spPr>
        <a:xfrm>
          <a:off x="135007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22877</xdr:rowOff>
    </xdr:from>
    <xdr:ext cx="405111" cy="259045"/>
    <xdr:sp macro="" textlink="">
      <xdr:nvSpPr>
        <xdr:cNvPr id="548" name="n_4mainValue【一般廃棄物処理施設】&#10;有形固定資産減価償却率"/>
        <xdr:cNvSpPr txBox="1"/>
      </xdr:nvSpPr>
      <xdr:spPr>
        <a:xfrm>
          <a:off x="12611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70937</xdr:rowOff>
    </xdr:from>
    <xdr:to>
      <xdr:col>116</xdr:col>
      <xdr:colOff>114300</xdr:colOff>
      <xdr:row>39</xdr:row>
      <xdr:rowOff>1087</xdr:rowOff>
    </xdr:to>
    <xdr:sp macro="" textlink="">
      <xdr:nvSpPr>
        <xdr:cNvPr id="588" name="楕円 587"/>
        <xdr:cNvSpPr/>
      </xdr:nvSpPr>
      <xdr:spPr>
        <a:xfrm>
          <a:off x="22110700" y="65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93814</xdr:rowOff>
    </xdr:from>
    <xdr:ext cx="599010" cy="259045"/>
    <xdr:sp macro="" textlink="">
      <xdr:nvSpPr>
        <xdr:cNvPr id="589" name="【一般廃棄物処理施設】&#10;一人当たり有形固定資産（償却資産）額該当値テキスト"/>
        <xdr:cNvSpPr txBox="1"/>
      </xdr:nvSpPr>
      <xdr:spPr>
        <a:xfrm>
          <a:off x="22199600" y="643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87118</xdr:rowOff>
    </xdr:from>
    <xdr:to>
      <xdr:col>112</xdr:col>
      <xdr:colOff>38100</xdr:colOff>
      <xdr:row>39</xdr:row>
      <xdr:rowOff>17268</xdr:rowOff>
    </xdr:to>
    <xdr:sp macro="" textlink="">
      <xdr:nvSpPr>
        <xdr:cNvPr id="590" name="楕円 589"/>
        <xdr:cNvSpPr/>
      </xdr:nvSpPr>
      <xdr:spPr>
        <a:xfrm>
          <a:off x="21272500" y="66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121737</xdr:rowOff>
    </xdr:from>
    <xdr:to>
      <xdr:col>116</xdr:col>
      <xdr:colOff>63500</xdr:colOff>
      <xdr:row>38</xdr:row>
      <xdr:rowOff>137918</xdr:rowOff>
    </xdr:to>
    <xdr:cxnSp macro="">
      <xdr:nvCxnSpPr>
        <xdr:cNvPr id="591" name="直線コネクタ 590"/>
        <xdr:cNvCxnSpPr/>
      </xdr:nvCxnSpPr>
      <xdr:spPr>
        <a:xfrm flipV="1">
          <a:off x="21323300" y="6636837"/>
          <a:ext cx="838200" cy="1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147023</xdr:rowOff>
    </xdr:from>
    <xdr:to>
      <xdr:col>107</xdr:col>
      <xdr:colOff>101600</xdr:colOff>
      <xdr:row>39</xdr:row>
      <xdr:rowOff>77173</xdr:rowOff>
    </xdr:to>
    <xdr:sp macro="" textlink="">
      <xdr:nvSpPr>
        <xdr:cNvPr id="592" name="楕円 591"/>
        <xdr:cNvSpPr/>
      </xdr:nvSpPr>
      <xdr:spPr>
        <a:xfrm>
          <a:off x="20383500" y="66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137918</xdr:rowOff>
    </xdr:from>
    <xdr:to>
      <xdr:col>111</xdr:col>
      <xdr:colOff>177800</xdr:colOff>
      <xdr:row>39</xdr:row>
      <xdr:rowOff>26373</xdr:rowOff>
    </xdr:to>
    <xdr:cxnSp macro="">
      <xdr:nvCxnSpPr>
        <xdr:cNvPr id="593" name="直線コネクタ 592"/>
        <xdr:cNvCxnSpPr/>
      </xdr:nvCxnSpPr>
      <xdr:spPr>
        <a:xfrm flipV="1">
          <a:off x="20434300" y="6653018"/>
          <a:ext cx="889000" cy="5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163105</xdr:rowOff>
    </xdr:from>
    <xdr:to>
      <xdr:col>102</xdr:col>
      <xdr:colOff>165100</xdr:colOff>
      <xdr:row>39</xdr:row>
      <xdr:rowOff>93255</xdr:rowOff>
    </xdr:to>
    <xdr:sp macro="" textlink="">
      <xdr:nvSpPr>
        <xdr:cNvPr id="594" name="楕円 593"/>
        <xdr:cNvSpPr/>
      </xdr:nvSpPr>
      <xdr:spPr>
        <a:xfrm>
          <a:off x="19494500" y="66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26373</xdr:rowOff>
    </xdr:from>
    <xdr:to>
      <xdr:col>107</xdr:col>
      <xdr:colOff>50800</xdr:colOff>
      <xdr:row>39</xdr:row>
      <xdr:rowOff>42455</xdr:rowOff>
    </xdr:to>
    <xdr:cxnSp macro="">
      <xdr:nvCxnSpPr>
        <xdr:cNvPr id="595" name="直線コネクタ 594"/>
        <xdr:cNvCxnSpPr/>
      </xdr:nvCxnSpPr>
      <xdr:spPr>
        <a:xfrm flipV="1">
          <a:off x="19545300" y="6712923"/>
          <a:ext cx="889000" cy="1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23926</xdr:rowOff>
    </xdr:from>
    <xdr:to>
      <xdr:col>98</xdr:col>
      <xdr:colOff>38100</xdr:colOff>
      <xdr:row>38</xdr:row>
      <xdr:rowOff>125526</xdr:rowOff>
    </xdr:to>
    <xdr:sp macro="" textlink="">
      <xdr:nvSpPr>
        <xdr:cNvPr id="596" name="楕円 595"/>
        <xdr:cNvSpPr/>
      </xdr:nvSpPr>
      <xdr:spPr>
        <a:xfrm>
          <a:off x="18605500" y="65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74726</xdr:rowOff>
    </xdr:from>
    <xdr:to>
      <xdr:col>102</xdr:col>
      <xdr:colOff>114300</xdr:colOff>
      <xdr:row>39</xdr:row>
      <xdr:rowOff>42455</xdr:rowOff>
    </xdr:to>
    <xdr:cxnSp macro="">
      <xdr:nvCxnSpPr>
        <xdr:cNvPr id="597" name="直線コネクタ 596"/>
        <xdr:cNvCxnSpPr/>
      </xdr:nvCxnSpPr>
      <xdr:spPr>
        <a:xfrm>
          <a:off x="18656300" y="6589826"/>
          <a:ext cx="889000" cy="1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33795</xdr:rowOff>
    </xdr:from>
    <xdr:ext cx="599010" cy="259045"/>
    <xdr:sp macro="" textlink="">
      <xdr:nvSpPr>
        <xdr:cNvPr id="602" name="n_1mainValue【一般廃棄物処理施設】&#10;一人当たり有形固定資産（償却資産）額"/>
        <xdr:cNvSpPr txBox="1"/>
      </xdr:nvSpPr>
      <xdr:spPr>
        <a:xfrm>
          <a:off x="21011095" y="637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93700</xdr:rowOff>
    </xdr:from>
    <xdr:ext cx="599010" cy="259045"/>
    <xdr:sp macro="" textlink="">
      <xdr:nvSpPr>
        <xdr:cNvPr id="603" name="n_2mainValue【一般廃棄物処理施設】&#10;一人当たり有形固定資産（償却資産）額"/>
        <xdr:cNvSpPr txBox="1"/>
      </xdr:nvSpPr>
      <xdr:spPr>
        <a:xfrm>
          <a:off x="20134795" y="643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109782</xdr:rowOff>
    </xdr:from>
    <xdr:ext cx="599010" cy="259045"/>
    <xdr:sp macro="" textlink="">
      <xdr:nvSpPr>
        <xdr:cNvPr id="604" name="n_3mainValue【一般廃棄物処理施設】&#10;一人当たり有形固定資産（償却資産）額"/>
        <xdr:cNvSpPr txBox="1"/>
      </xdr:nvSpPr>
      <xdr:spPr>
        <a:xfrm>
          <a:off x="19245795" y="645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142053</xdr:rowOff>
    </xdr:from>
    <xdr:ext cx="599010" cy="259045"/>
    <xdr:sp macro="" textlink="">
      <xdr:nvSpPr>
        <xdr:cNvPr id="605" name="n_4mainValue【一般廃棄物処理施設】&#10;一人当たり有形固定資産（償却資産）額"/>
        <xdr:cNvSpPr txBox="1"/>
      </xdr:nvSpPr>
      <xdr:spPr>
        <a:xfrm>
          <a:off x="18356795" y="631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46" name="楕円 645"/>
        <xdr:cNvSpPr/>
      </xdr:nvSpPr>
      <xdr:spPr>
        <a:xfrm>
          <a:off x="16268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163847</xdr:rowOff>
    </xdr:from>
    <xdr:ext cx="405111" cy="259045"/>
    <xdr:sp macro="" textlink="">
      <xdr:nvSpPr>
        <xdr:cNvPr id="647" name="【保健センター・保健所】&#10;有形固定資産減価償却率該当値テキスト"/>
        <xdr:cNvSpPr txBox="1"/>
      </xdr:nvSpPr>
      <xdr:spPr>
        <a:xfrm>
          <a:off x="1635760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648" name="楕円 647"/>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64770</xdr:rowOff>
    </xdr:to>
    <xdr:cxnSp macro="">
      <xdr:nvCxnSpPr>
        <xdr:cNvPr id="649" name="直線コネクタ 648"/>
        <xdr:cNvCxnSpPr/>
      </xdr:nvCxnSpPr>
      <xdr:spPr>
        <a:xfrm>
          <a:off x="15481300" y="103098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50" name="楕円 649"/>
        <xdr:cNvSpPr/>
      </xdr:nvSpPr>
      <xdr:spPr>
        <a:xfrm>
          <a:off x="14541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22860</xdr:rowOff>
    </xdr:to>
    <xdr:cxnSp macro="">
      <xdr:nvCxnSpPr>
        <xdr:cNvPr id="651" name="直線コネクタ 650"/>
        <xdr:cNvCxnSpPr/>
      </xdr:nvCxnSpPr>
      <xdr:spPr>
        <a:xfrm>
          <a:off x="14592300" y="102812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52" name="楕円 651"/>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158115</xdr:rowOff>
    </xdr:from>
    <xdr:to>
      <xdr:col>76</xdr:col>
      <xdr:colOff>114300</xdr:colOff>
      <xdr:row>59</xdr:row>
      <xdr:rowOff>165735</xdr:rowOff>
    </xdr:to>
    <xdr:cxnSp macro="">
      <xdr:nvCxnSpPr>
        <xdr:cNvPr id="653" name="直線コネクタ 652"/>
        <xdr:cNvCxnSpPr/>
      </xdr:nvCxnSpPr>
      <xdr:spPr>
        <a:xfrm>
          <a:off x="13703300" y="102736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654" name="楕円 653"/>
        <xdr:cNvSpPr/>
      </xdr:nvSpPr>
      <xdr:spPr>
        <a:xfrm>
          <a:off x="1276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59</xdr:row>
      <xdr:rowOff>158115</xdr:rowOff>
    </xdr:to>
    <xdr:cxnSp macro="">
      <xdr:nvCxnSpPr>
        <xdr:cNvPr id="655" name="直線コネクタ 654"/>
        <xdr:cNvCxnSpPr/>
      </xdr:nvCxnSpPr>
      <xdr:spPr>
        <a:xfrm>
          <a:off x="12814300" y="102355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660" name="n_1mainValue【保健センター・保健所】&#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661" name="n_2mainValue【保健センター・保健所】&#10;有形固定資産減価償却率"/>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662" name="n_3mainValue【保健センター・保健所】&#10;有形固定資産減価償却率"/>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161942</xdr:rowOff>
    </xdr:from>
    <xdr:ext cx="405111" cy="259045"/>
    <xdr:sp macro="" textlink="">
      <xdr:nvSpPr>
        <xdr:cNvPr id="663" name="n_4mainValue【保健センター・保健所】&#10;有形固定資産減価償却率"/>
        <xdr:cNvSpPr txBox="1"/>
      </xdr:nvSpPr>
      <xdr:spPr>
        <a:xfrm>
          <a:off x="12611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703" name="楕円 702"/>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3827</xdr:rowOff>
    </xdr:from>
    <xdr:ext cx="469744" cy="259045"/>
    <xdr:sp macro="" textlink="">
      <xdr:nvSpPr>
        <xdr:cNvPr id="704" name="【保健センター・保健所】&#10;一人当たり面積該当値テキスト"/>
        <xdr:cNvSpPr txBox="1"/>
      </xdr:nvSpPr>
      <xdr:spPr>
        <a:xfrm>
          <a:off x="22199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05" name="楕円 704"/>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80010</xdr:rowOff>
    </xdr:to>
    <xdr:cxnSp macro="">
      <xdr:nvCxnSpPr>
        <xdr:cNvPr id="706" name="直線コネクタ 705"/>
        <xdr:cNvCxnSpPr/>
      </xdr:nvCxnSpPr>
      <xdr:spPr>
        <a:xfrm flipV="1">
          <a:off x="21323300" y="10877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33020</xdr:rowOff>
    </xdr:from>
    <xdr:to>
      <xdr:col>107</xdr:col>
      <xdr:colOff>101600</xdr:colOff>
      <xdr:row>63</xdr:row>
      <xdr:rowOff>134620</xdr:rowOff>
    </xdr:to>
    <xdr:sp macro="" textlink="">
      <xdr:nvSpPr>
        <xdr:cNvPr id="707" name="楕円 706"/>
        <xdr:cNvSpPr/>
      </xdr:nvSpPr>
      <xdr:spPr>
        <a:xfrm>
          <a:off x="20383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83820</xdr:rowOff>
    </xdr:to>
    <xdr:cxnSp macro="">
      <xdr:nvCxnSpPr>
        <xdr:cNvPr id="708" name="直線コネクタ 707"/>
        <xdr:cNvCxnSpPr/>
      </xdr:nvCxnSpPr>
      <xdr:spPr>
        <a:xfrm flipV="1">
          <a:off x="20434300" y="1088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09" name="楕円 708"/>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83820</xdr:rowOff>
    </xdr:from>
    <xdr:to>
      <xdr:col>107</xdr:col>
      <xdr:colOff>50800</xdr:colOff>
      <xdr:row>63</xdr:row>
      <xdr:rowOff>87630</xdr:rowOff>
    </xdr:to>
    <xdr:cxnSp macro="">
      <xdr:nvCxnSpPr>
        <xdr:cNvPr id="710" name="直線コネクタ 709"/>
        <xdr:cNvCxnSpPr/>
      </xdr:nvCxnSpPr>
      <xdr:spPr>
        <a:xfrm flipV="1">
          <a:off x="19545300" y="1088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40640</xdr:rowOff>
    </xdr:from>
    <xdr:to>
      <xdr:col>98</xdr:col>
      <xdr:colOff>38100</xdr:colOff>
      <xdr:row>63</xdr:row>
      <xdr:rowOff>142240</xdr:rowOff>
    </xdr:to>
    <xdr:sp macro="" textlink="">
      <xdr:nvSpPr>
        <xdr:cNvPr id="711" name="楕円 710"/>
        <xdr:cNvSpPr/>
      </xdr:nvSpPr>
      <xdr:spPr>
        <a:xfrm>
          <a:off x="18605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91440</xdr:rowOff>
    </xdr:to>
    <xdr:cxnSp macro="">
      <xdr:nvCxnSpPr>
        <xdr:cNvPr id="712" name="直線コネクタ 711"/>
        <xdr:cNvCxnSpPr/>
      </xdr:nvCxnSpPr>
      <xdr:spPr>
        <a:xfrm flipV="1">
          <a:off x="18656300" y="10888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17"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125747</xdr:rowOff>
    </xdr:from>
    <xdr:ext cx="469744" cy="259045"/>
    <xdr:sp macro="" textlink="">
      <xdr:nvSpPr>
        <xdr:cNvPr id="718" name="n_2mainValue【保健センター・保健所】&#10;一人当たり面積"/>
        <xdr:cNvSpPr txBox="1"/>
      </xdr:nvSpPr>
      <xdr:spPr>
        <a:xfrm>
          <a:off x="20199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719" name="n_3mainValue【保健センター・保健所】&#10;一人当たり面積"/>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133367</xdr:rowOff>
    </xdr:from>
    <xdr:ext cx="469744" cy="259045"/>
    <xdr:sp macro="" textlink="">
      <xdr:nvSpPr>
        <xdr:cNvPr id="720" name="n_4mainValue【保健センター・保健所】&#10;一人当たり面積"/>
        <xdr:cNvSpPr txBox="1"/>
      </xdr:nvSpPr>
      <xdr:spPr>
        <a:xfrm>
          <a:off x="18421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761" name="楕円 760"/>
        <xdr:cNvSpPr/>
      </xdr:nvSpPr>
      <xdr:spPr>
        <a:xfrm>
          <a:off x="162687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57802</xdr:rowOff>
    </xdr:from>
    <xdr:ext cx="405111" cy="259045"/>
    <xdr:sp macro="" textlink="">
      <xdr:nvSpPr>
        <xdr:cNvPr id="762" name="【消防施設】&#10;有形固定資産減価償却率該当値テキスト"/>
        <xdr:cNvSpPr txBox="1"/>
      </xdr:nvSpPr>
      <xdr:spPr>
        <a:xfrm>
          <a:off x="16357600"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162561</xdr:rowOff>
    </xdr:from>
    <xdr:to>
      <xdr:col>81</xdr:col>
      <xdr:colOff>101600</xdr:colOff>
      <xdr:row>83</xdr:row>
      <xdr:rowOff>92711</xdr:rowOff>
    </xdr:to>
    <xdr:sp macro="" textlink="">
      <xdr:nvSpPr>
        <xdr:cNvPr id="763" name="楕円 762"/>
        <xdr:cNvSpPr/>
      </xdr:nvSpPr>
      <xdr:spPr>
        <a:xfrm>
          <a:off x="15430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85725</xdr:rowOff>
    </xdr:from>
    <xdr:to>
      <xdr:col>85</xdr:col>
      <xdr:colOff>127000</xdr:colOff>
      <xdr:row>83</xdr:row>
      <xdr:rowOff>41911</xdr:rowOff>
    </xdr:to>
    <xdr:cxnSp macro="">
      <xdr:nvCxnSpPr>
        <xdr:cNvPr id="764" name="直線コネクタ 763"/>
        <xdr:cNvCxnSpPr/>
      </xdr:nvCxnSpPr>
      <xdr:spPr>
        <a:xfrm flipV="1">
          <a:off x="15481300" y="13973175"/>
          <a:ext cx="838200" cy="29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133986</xdr:rowOff>
    </xdr:from>
    <xdr:to>
      <xdr:col>76</xdr:col>
      <xdr:colOff>165100</xdr:colOff>
      <xdr:row>84</xdr:row>
      <xdr:rowOff>64136</xdr:rowOff>
    </xdr:to>
    <xdr:sp macro="" textlink="">
      <xdr:nvSpPr>
        <xdr:cNvPr id="765" name="楕円 764"/>
        <xdr:cNvSpPr/>
      </xdr:nvSpPr>
      <xdr:spPr>
        <a:xfrm>
          <a:off x="14541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41911</xdr:rowOff>
    </xdr:from>
    <xdr:to>
      <xdr:col>81</xdr:col>
      <xdr:colOff>50800</xdr:colOff>
      <xdr:row>84</xdr:row>
      <xdr:rowOff>13336</xdr:rowOff>
    </xdr:to>
    <xdr:cxnSp macro="">
      <xdr:nvCxnSpPr>
        <xdr:cNvPr id="766" name="直線コネクタ 765"/>
        <xdr:cNvCxnSpPr/>
      </xdr:nvCxnSpPr>
      <xdr:spPr>
        <a:xfrm flipV="1">
          <a:off x="14592300" y="14272261"/>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147320</xdr:rowOff>
    </xdr:from>
    <xdr:to>
      <xdr:col>72</xdr:col>
      <xdr:colOff>38100</xdr:colOff>
      <xdr:row>84</xdr:row>
      <xdr:rowOff>77470</xdr:rowOff>
    </xdr:to>
    <xdr:sp macro="" textlink="">
      <xdr:nvSpPr>
        <xdr:cNvPr id="767" name="楕円 766"/>
        <xdr:cNvSpPr/>
      </xdr:nvSpPr>
      <xdr:spPr>
        <a:xfrm>
          <a:off x="1365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13336</xdr:rowOff>
    </xdr:from>
    <xdr:to>
      <xdr:col>76</xdr:col>
      <xdr:colOff>114300</xdr:colOff>
      <xdr:row>84</xdr:row>
      <xdr:rowOff>26670</xdr:rowOff>
    </xdr:to>
    <xdr:cxnSp macro="">
      <xdr:nvCxnSpPr>
        <xdr:cNvPr id="768" name="直線コネクタ 767"/>
        <xdr:cNvCxnSpPr/>
      </xdr:nvCxnSpPr>
      <xdr:spPr>
        <a:xfrm flipV="1">
          <a:off x="13703300" y="144151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99695</xdr:rowOff>
    </xdr:from>
    <xdr:to>
      <xdr:col>67</xdr:col>
      <xdr:colOff>101600</xdr:colOff>
      <xdr:row>84</xdr:row>
      <xdr:rowOff>29845</xdr:rowOff>
    </xdr:to>
    <xdr:sp macro="" textlink="">
      <xdr:nvSpPr>
        <xdr:cNvPr id="769" name="楕円 768"/>
        <xdr:cNvSpPr/>
      </xdr:nvSpPr>
      <xdr:spPr>
        <a:xfrm>
          <a:off x="12763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150495</xdr:rowOff>
    </xdr:from>
    <xdr:to>
      <xdr:col>71</xdr:col>
      <xdr:colOff>177800</xdr:colOff>
      <xdr:row>84</xdr:row>
      <xdr:rowOff>26670</xdr:rowOff>
    </xdr:to>
    <xdr:cxnSp macro="">
      <xdr:nvCxnSpPr>
        <xdr:cNvPr id="770" name="直線コネクタ 769"/>
        <xdr:cNvCxnSpPr/>
      </xdr:nvCxnSpPr>
      <xdr:spPr>
        <a:xfrm>
          <a:off x="12814300" y="143808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83838</xdr:rowOff>
    </xdr:from>
    <xdr:ext cx="405111" cy="259045"/>
    <xdr:sp macro="" textlink="">
      <xdr:nvSpPr>
        <xdr:cNvPr id="775" name="n_1mainValue【消防施設】&#10;有形固定資産減価償却率"/>
        <xdr:cNvSpPr txBox="1"/>
      </xdr:nvSpPr>
      <xdr:spPr>
        <a:xfrm>
          <a:off x="15266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55263</xdr:rowOff>
    </xdr:from>
    <xdr:ext cx="405111" cy="259045"/>
    <xdr:sp macro="" textlink="">
      <xdr:nvSpPr>
        <xdr:cNvPr id="776" name="n_2mainValue【消防施設】&#10;有形固定資産減価償却率"/>
        <xdr:cNvSpPr txBox="1"/>
      </xdr:nvSpPr>
      <xdr:spPr>
        <a:xfrm>
          <a:off x="14389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68597</xdr:rowOff>
    </xdr:from>
    <xdr:ext cx="405111" cy="259045"/>
    <xdr:sp macro="" textlink="">
      <xdr:nvSpPr>
        <xdr:cNvPr id="777" name="n_3mainValue【消防施設】&#10;有形固定資産減価償却率"/>
        <xdr:cNvSpPr txBox="1"/>
      </xdr:nvSpPr>
      <xdr:spPr>
        <a:xfrm>
          <a:off x="13500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20972</xdr:rowOff>
    </xdr:from>
    <xdr:ext cx="405111" cy="259045"/>
    <xdr:sp macro="" textlink="">
      <xdr:nvSpPr>
        <xdr:cNvPr id="778" name="n_4mainValue【消防施設】&#10;有形固定資産減価償却率"/>
        <xdr:cNvSpPr txBox="1"/>
      </xdr:nvSpPr>
      <xdr:spPr>
        <a:xfrm>
          <a:off x="12611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98334</xdr:rowOff>
    </xdr:from>
    <xdr:to>
      <xdr:col>116</xdr:col>
      <xdr:colOff>114300</xdr:colOff>
      <xdr:row>86</xdr:row>
      <xdr:rowOff>28484</xdr:rowOff>
    </xdr:to>
    <xdr:sp macro="" textlink="">
      <xdr:nvSpPr>
        <xdr:cNvPr id="820" name="楕円 819"/>
        <xdr:cNvSpPr/>
      </xdr:nvSpPr>
      <xdr:spPr>
        <a:xfrm>
          <a:off x="221107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76761</xdr:rowOff>
    </xdr:from>
    <xdr:ext cx="469744" cy="259045"/>
    <xdr:sp macro="" textlink="">
      <xdr:nvSpPr>
        <xdr:cNvPr id="821" name="【消防施設】&#10;一人当たり面積該当値テキスト"/>
        <xdr:cNvSpPr txBox="1"/>
      </xdr:nvSpPr>
      <xdr:spPr>
        <a:xfrm>
          <a:off x="22199600" y="1465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103232</xdr:rowOff>
    </xdr:from>
    <xdr:to>
      <xdr:col>112</xdr:col>
      <xdr:colOff>38100</xdr:colOff>
      <xdr:row>86</xdr:row>
      <xdr:rowOff>33382</xdr:rowOff>
    </xdr:to>
    <xdr:sp macro="" textlink="">
      <xdr:nvSpPr>
        <xdr:cNvPr id="822" name="楕円 821"/>
        <xdr:cNvSpPr/>
      </xdr:nvSpPr>
      <xdr:spPr>
        <a:xfrm>
          <a:off x="21272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149134</xdr:rowOff>
    </xdr:from>
    <xdr:to>
      <xdr:col>116</xdr:col>
      <xdr:colOff>63500</xdr:colOff>
      <xdr:row>85</xdr:row>
      <xdr:rowOff>154032</xdr:rowOff>
    </xdr:to>
    <xdr:cxnSp macro="">
      <xdr:nvCxnSpPr>
        <xdr:cNvPr id="823" name="直線コネクタ 822"/>
        <xdr:cNvCxnSpPr/>
      </xdr:nvCxnSpPr>
      <xdr:spPr>
        <a:xfrm flipV="1">
          <a:off x="21323300" y="14722384"/>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47716</xdr:rowOff>
    </xdr:from>
    <xdr:to>
      <xdr:col>107</xdr:col>
      <xdr:colOff>101600</xdr:colOff>
      <xdr:row>85</xdr:row>
      <xdr:rowOff>149316</xdr:rowOff>
    </xdr:to>
    <xdr:sp macro="" textlink="">
      <xdr:nvSpPr>
        <xdr:cNvPr id="824" name="楕円 823"/>
        <xdr:cNvSpPr/>
      </xdr:nvSpPr>
      <xdr:spPr>
        <a:xfrm>
          <a:off x="20383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98516</xdr:rowOff>
    </xdr:from>
    <xdr:to>
      <xdr:col>111</xdr:col>
      <xdr:colOff>177800</xdr:colOff>
      <xdr:row>85</xdr:row>
      <xdr:rowOff>154032</xdr:rowOff>
    </xdr:to>
    <xdr:cxnSp macro="">
      <xdr:nvCxnSpPr>
        <xdr:cNvPr id="825" name="直線コネクタ 824"/>
        <xdr:cNvCxnSpPr/>
      </xdr:nvCxnSpPr>
      <xdr:spPr>
        <a:xfrm>
          <a:off x="20434300" y="1467176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49349</xdr:rowOff>
    </xdr:from>
    <xdr:to>
      <xdr:col>102</xdr:col>
      <xdr:colOff>165100</xdr:colOff>
      <xdr:row>85</xdr:row>
      <xdr:rowOff>150949</xdr:rowOff>
    </xdr:to>
    <xdr:sp macro="" textlink="">
      <xdr:nvSpPr>
        <xdr:cNvPr id="826" name="楕円 825"/>
        <xdr:cNvSpPr/>
      </xdr:nvSpPr>
      <xdr:spPr>
        <a:xfrm>
          <a:off x="19494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98516</xdr:rowOff>
    </xdr:from>
    <xdr:to>
      <xdr:col>107</xdr:col>
      <xdr:colOff>50800</xdr:colOff>
      <xdr:row>85</xdr:row>
      <xdr:rowOff>100149</xdr:rowOff>
    </xdr:to>
    <xdr:cxnSp macro="">
      <xdr:nvCxnSpPr>
        <xdr:cNvPr id="827" name="直線コネクタ 826"/>
        <xdr:cNvCxnSpPr/>
      </xdr:nvCxnSpPr>
      <xdr:spPr>
        <a:xfrm flipV="1">
          <a:off x="19545300" y="146717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54248</xdr:rowOff>
    </xdr:from>
    <xdr:to>
      <xdr:col>98</xdr:col>
      <xdr:colOff>38100</xdr:colOff>
      <xdr:row>85</xdr:row>
      <xdr:rowOff>155848</xdr:rowOff>
    </xdr:to>
    <xdr:sp macro="" textlink="">
      <xdr:nvSpPr>
        <xdr:cNvPr id="828" name="楕円 827"/>
        <xdr:cNvSpPr/>
      </xdr:nvSpPr>
      <xdr:spPr>
        <a:xfrm>
          <a:off x="18605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100149</xdr:rowOff>
    </xdr:from>
    <xdr:to>
      <xdr:col>102</xdr:col>
      <xdr:colOff>114300</xdr:colOff>
      <xdr:row>85</xdr:row>
      <xdr:rowOff>105048</xdr:rowOff>
    </xdr:to>
    <xdr:cxnSp macro="">
      <xdr:nvCxnSpPr>
        <xdr:cNvPr id="829" name="直線コネクタ 828"/>
        <xdr:cNvCxnSpPr/>
      </xdr:nvCxnSpPr>
      <xdr:spPr>
        <a:xfrm flipV="1">
          <a:off x="18656300" y="1467339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24509</xdr:rowOff>
    </xdr:from>
    <xdr:ext cx="469744" cy="259045"/>
    <xdr:sp macro="" textlink="">
      <xdr:nvSpPr>
        <xdr:cNvPr id="834" name="n_1mainValue【消防施設】&#10;一人当たり面積"/>
        <xdr:cNvSpPr txBox="1"/>
      </xdr:nvSpPr>
      <xdr:spPr>
        <a:xfrm>
          <a:off x="21075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140443</xdr:rowOff>
    </xdr:from>
    <xdr:ext cx="469744" cy="259045"/>
    <xdr:sp macro="" textlink="">
      <xdr:nvSpPr>
        <xdr:cNvPr id="835" name="n_2mainValue【消防施設】&#10;一人当たり面積"/>
        <xdr:cNvSpPr txBox="1"/>
      </xdr:nvSpPr>
      <xdr:spPr>
        <a:xfrm>
          <a:off x="20199427" y="1471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167476</xdr:rowOff>
    </xdr:from>
    <xdr:ext cx="469744" cy="259045"/>
    <xdr:sp macro="" textlink="">
      <xdr:nvSpPr>
        <xdr:cNvPr id="836" name="n_3mainValue【消防施設】&#10;一人当たり面積"/>
        <xdr:cNvSpPr txBox="1"/>
      </xdr:nvSpPr>
      <xdr:spPr>
        <a:xfrm>
          <a:off x="19310427" y="1439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925</xdr:rowOff>
    </xdr:from>
    <xdr:ext cx="469744" cy="259045"/>
    <xdr:sp macro="" textlink="">
      <xdr:nvSpPr>
        <xdr:cNvPr id="837" name="n_4mainValue【消防施設】&#10;一人当たり面積"/>
        <xdr:cNvSpPr txBox="1"/>
      </xdr:nvSpPr>
      <xdr:spPr>
        <a:xfrm>
          <a:off x="18421427" y="1440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68580</xdr:rowOff>
    </xdr:from>
    <xdr:to>
      <xdr:col>85</xdr:col>
      <xdr:colOff>177800</xdr:colOff>
      <xdr:row>105</xdr:row>
      <xdr:rowOff>170180</xdr:rowOff>
    </xdr:to>
    <xdr:sp macro="" textlink="">
      <xdr:nvSpPr>
        <xdr:cNvPr id="877" name="楕円 876"/>
        <xdr:cNvSpPr/>
      </xdr:nvSpPr>
      <xdr:spPr>
        <a:xfrm>
          <a:off x="16268700" y="180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47007</xdr:rowOff>
    </xdr:from>
    <xdr:ext cx="405111" cy="259045"/>
    <xdr:sp macro="" textlink="">
      <xdr:nvSpPr>
        <xdr:cNvPr id="878" name="【庁舎】&#10;有形固定資産減価償却率該当値テキスト"/>
        <xdr:cNvSpPr txBox="1"/>
      </xdr:nvSpPr>
      <xdr:spPr>
        <a:xfrm>
          <a:off x="16357600" y="180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879" name="楕円 878"/>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119380</xdr:rowOff>
    </xdr:from>
    <xdr:to>
      <xdr:col>85</xdr:col>
      <xdr:colOff>127000</xdr:colOff>
      <xdr:row>105</xdr:row>
      <xdr:rowOff>144780</xdr:rowOff>
    </xdr:to>
    <xdr:cxnSp macro="">
      <xdr:nvCxnSpPr>
        <xdr:cNvPr id="880" name="直線コネクタ 879"/>
        <xdr:cNvCxnSpPr/>
      </xdr:nvCxnSpPr>
      <xdr:spPr>
        <a:xfrm flipV="1">
          <a:off x="15481300" y="181216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132080</xdr:rowOff>
    </xdr:from>
    <xdr:to>
      <xdr:col>76</xdr:col>
      <xdr:colOff>165100</xdr:colOff>
      <xdr:row>106</xdr:row>
      <xdr:rowOff>62230</xdr:rowOff>
    </xdr:to>
    <xdr:sp macro="" textlink="">
      <xdr:nvSpPr>
        <xdr:cNvPr id="881" name="楕円 880"/>
        <xdr:cNvSpPr/>
      </xdr:nvSpPr>
      <xdr:spPr>
        <a:xfrm>
          <a:off x="14541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11430</xdr:rowOff>
    </xdr:to>
    <xdr:cxnSp macro="">
      <xdr:nvCxnSpPr>
        <xdr:cNvPr id="882" name="直線コネクタ 881"/>
        <xdr:cNvCxnSpPr/>
      </xdr:nvCxnSpPr>
      <xdr:spPr>
        <a:xfrm flipV="1">
          <a:off x="14592300" y="18147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39370</xdr:rowOff>
    </xdr:from>
    <xdr:to>
      <xdr:col>72</xdr:col>
      <xdr:colOff>38100</xdr:colOff>
      <xdr:row>106</xdr:row>
      <xdr:rowOff>140970</xdr:rowOff>
    </xdr:to>
    <xdr:sp macro="" textlink="">
      <xdr:nvSpPr>
        <xdr:cNvPr id="883" name="楕円 882"/>
        <xdr:cNvSpPr/>
      </xdr:nvSpPr>
      <xdr:spPr>
        <a:xfrm>
          <a:off x="13652500" y="182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xdr:rowOff>
    </xdr:from>
    <xdr:to>
      <xdr:col>76</xdr:col>
      <xdr:colOff>114300</xdr:colOff>
      <xdr:row>106</xdr:row>
      <xdr:rowOff>90170</xdr:rowOff>
    </xdr:to>
    <xdr:cxnSp macro="">
      <xdr:nvCxnSpPr>
        <xdr:cNvPr id="884" name="直線コネクタ 883"/>
        <xdr:cNvCxnSpPr/>
      </xdr:nvCxnSpPr>
      <xdr:spPr>
        <a:xfrm flipV="1">
          <a:off x="13703300" y="18185130"/>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38100</xdr:rowOff>
    </xdr:from>
    <xdr:to>
      <xdr:col>67</xdr:col>
      <xdr:colOff>101600</xdr:colOff>
      <xdr:row>106</xdr:row>
      <xdr:rowOff>139700</xdr:rowOff>
    </xdr:to>
    <xdr:sp macro="" textlink="">
      <xdr:nvSpPr>
        <xdr:cNvPr id="885" name="楕円 884"/>
        <xdr:cNvSpPr/>
      </xdr:nvSpPr>
      <xdr:spPr>
        <a:xfrm>
          <a:off x="12763500" y="182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88900</xdr:rowOff>
    </xdr:from>
    <xdr:to>
      <xdr:col>71</xdr:col>
      <xdr:colOff>177800</xdr:colOff>
      <xdr:row>106</xdr:row>
      <xdr:rowOff>90170</xdr:rowOff>
    </xdr:to>
    <xdr:cxnSp macro="">
      <xdr:nvCxnSpPr>
        <xdr:cNvPr id="886" name="直線コネクタ 885"/>
        <xdr:cNvCxnSpPr/>
      </xdr:nvCxnSpPr>
      <xdr:spPr>
        <a:xfrm>
          <a:off x="12814300" y="182626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891" name="n_1mainValue【庁舎】&#10;有形固定資産減価償却率"/>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53357</xdr:rowOff>
    </xdr:from>
    <xdr:ext cx="405111" cy="259045"/>
    <xdr:sp macro="" textlink="">
      <xdr:nvSpPr>
        <xdr:cNvPr id="892" name="n_2mainValue【庁舎】&#10;有形固定資産減価償却率"/>
        <xdr:cNvSpPr txBox="1"/>
      </xdr:nvSpPr>
      <xdr:spPr>
        <a:xfrm>
          <a:off x="14389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132097</xdr:rowOff>
    </xdr:from>
    <xdr:ext cx="405111" cy="259045"/>
    <xdr:sp macro="" textlink="">
      <xdr:nvSpPr>
        <xdr:cNvPr id="893" name="n_3mainValue【庁舎】&#10;有形固定資産減価償却率"/>
        <xdr:cNvSpPr txBox="1"/>
      </xdr:nvSpPr>
      <xdr:spPr>
        <a:xfrm>
          <a:off x="13500744" y="183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130827</xdr:rowOff>
    </xdr:from>
    <xdr:ext cx="405111" cy="259045"/>
    <xdr:sp macro="" textlink="">
      <xdr:nvSpPr>
        <xdr:cNvPr id="894" name="n_4mainValue【庁舎】&#10;有形固定資産減価償却率"/>
        <xdr:cNvSpPr txBox="1"/>
      </xdr:nvSpPr>
      <xdr:spPr>
        <a:xfrm>
          <a:off x="12611744" y="183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127000</xdr:rowOff>
    </xdr:from>
    <xdr:to>
      <xdr:col>116</xdr:col>
      <xdr:colOff>114300</xdr:colOff>
      <xdr:row>106</xdr:row>
      <xdr:rowOff>57150</xdr:rowOff>
    </xdr:to>
    <xdr:sp macro="" textlink="">
      <xdr:nvSpPr>
        <xdr:cNvPr id="934" name="楕円 933"/>
        <xdr:cNvSpPr/>
      </xdr:nvSpPr>
      <xdr:spPr>
        <a:xfrm>
          <a:off x="221107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105427</xdr:rowOff>
    </xdr:from>
    <xdr:ext cx="469744" cy="259045"/>
    <xdr:sp macro="" textlink="">
      <xdr:nvSpPr>
        <xdr:cNvPr id="935" name="【庁舎】&#10;一人当たり面積該当値テキスト"/>
        <xdr:cNvSpPr txBox="1"/>
      </xdr:nvSpPr>
      <xdr:spPr>
        <a:xfrm>
          <a:off x="22199600"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936" name="楕円 935"/>
        <xdr:cNvSpPr/>
      </xdr:nvSpPr>
      <xdr:spPr>
        <a:xfrm>
          <a:off x="2127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6350</xdr:rowOff>
    </xdr:from>
    <xdr:to>
      <xdr:col>116</xdr:col>
      <xdr:colOff>63500</xdr:colOff>
      <xdr:row>106</xdr:row>
      <xdr:rowOff>19050</xdr:rowOff>
    </xdr:to>
    <xdr:cxnSp macro="">
      <xdr:nvCxnSpPr>
        <xdr:cNvPr id="937" name="直線コネクタ 936"/>
        <xdr:cNvCxnSpPr/>
      </xdr:nvCxnSpPr>
      <xdr:spPr>
        <a:xfrm flipV="1">
          <a:off x="21323300" y="1818005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938" name="楕円 937"/>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53339</xdr:rowOff>
    </xdr:to>
    <xdr:cxnSp macro="">
      <xdr:nvCxnSpPr>
        <xdr:cNvPr id="939" name="直線コネクタ 938"/>
        <xdr:cNvCxnSpPr/>
      </xdr:nvCxnSpPr>
      <xdr:spPr>
        <a:xfrm flipV="1">
          <a:off x="20434300" y="18192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12700</xdr:rowOff>
    </xdr:from>
    <xdr:to>
      <xdr:col>102</xdr:col>
      <xdr:colOff>165100</xdr:colOff>
      <xdr:row>106</xdr:row>
      <xdr:rowOff>114300</xdr:rowOff>
    </xdr:to>
    <xdr:sp macro="" textlink="">
      <xdr:nvSpPr>
        <xdr:cNvPr id="940" name="楕円 939"/>
        <xdr:cNvSpPr/>
      </xdr:nvSpPr>
      <xdr:spPr>
        <a:xfrm>
          <a:off x="194945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63500</xdr:rowOff>
    </xdr:to>
    <xdr:cxnSp macro="">
      <xdr:nvCxnSpPr>
        <xdr:cNvPr id="941" name="直線コネクタ 940"/>
        <xdr:cNvCxnSpPr/>
      </xdr:nvCxnSpPr>
      <xdr:spPr>
        <a:xfrm flipV="1">
          <a:off x="19545300" y="182270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942" name="楕円 941"/>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63500</xdr:rowOff>
    </xdr:from>
    <xdr:to>
      <xdr:col>102</xdr:col>
      <xdr:colOff>114300</xdr:colOff>
      <xdr:row>106</xdr:row>
      <xdr:rowOff>76200</xdr:rowOff>
    </xdr:to>
    <xdr:cxnSp macro="">
      <xdr:nvCxnSpPr>
        <xdr:cNvPr id="943" name="直線コネクタ 942"/>
        <xdr:cNvCxnSpPr/>
      </xdr:nvCxnSpPr>
      <xdr:spPr>
        <a:xfrm flipV="1">
          <a:off x="18656300" y="1823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47" name="n_4aveValue【庁舎】&#10;一人当たり面積"/>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60977</xdr:rowOff>
    </xdr:from>
    <xdr:ext cx="469744" cy="259045"/>
    <xdr:sp macro="" textlink="">
      <xdr:nvSpPr>
        <xdr:cNvPr id="948" name="n_1mainValue【庁舎】&#10;一人当たり面積"/>
        <xdr:cNvSpPr txBox="1"/>
      </xdr:nvSpPr>
      <xdr:spPr>
        <a:xfrm>
          <a:off x="21075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949" name="n_2mainValue【庁舎】&#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105427</xdr:rowOff>
    </xdr:from>
    <xdr:ext cx="469744" cy="259045"/>
    <xdr:sp macro="" textlink="">
      <xdr:nvSpPr>
        <xdr:cNvPr id="950" name="n_3mainValue【庁舎】&#10;一人当たり面積"/>
        <xdr:cNvSpPr txBox="1"/>
      </xdr:nvSpPr>
      <xdr:spPr>
        <a:xfrm>
          <a:off x="19310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951" name="n_4mainValue【庁舎】&#10;一人当たり面積"/>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平均を大きく上回っている図書館・福祉施設・市民会館・庁舎に関しては、建設から長期間経過しており、建替又は大規模改修の時期であるが実施できていない状況である。</a:t>
          </a:r>
        </a:p>
        <a:p>
          <a:r>
            <a:rPr kumimoji="1" lang="ja-JP" altLang="en-US" sz="1300">
              <a:latin typeface="ＭＳ Ｐゴシック" panose="020B0600070205080204" pitchFamily="50" charset="-128"/>
              <a:ea typeface="ＭＳ Ｐゴシック" panose="020B0600070205080204" pitchFamily="50" charset="-128"/>
            </a:rPr>
            <a:t>今後、修繕費の増加が想定されるため、美唄市公共施設等総合管理計画に基づき、施設の再編も含めた計画的な対策を検討していく必要がある。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18,976
18,879
277.69
21,529,969
20,984,543
539,996
8,715,775
14,431,610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人口減少や全国平均を大きく上回る高齢化率</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年度末</a:t>
          </a:r>
          <a:r>
            <a:rPr kumimoji="1" lang="en-US" altLang="ja-JP" sz="1000">
              <a:solidFill>
                <a:schemeClr val="dk1"/>
              </a:solidFill>
              <a:effectLst/>
              <a:latin typeface="+mn-lt"/>
              <a:ea typeface="+mn-ea"/>
              <a:cs typeface="+mn-cs"/>
            </a:rPr>
            <a:t> 43.8 </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により、市税が少なく、社会情勢や国の制度等の動向に大きく左右される脆弱な財政構造となっている。こうした状況下でも行政サービスを維持していくためには、引き続き行政運営の効率化、経費節減に努めるのはもちろんのこと、地域の特産品を活用し、ふるさと納税寄附金の増収に取り組む等、歳入の確保も図っていく必要があ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167640</xdr:rowOff>
    </xdr:from>
    <xdr:to>
      <xdr:col>23</xdr:col>
      <xdr:colOff>133350</xdr:colOff>
      <xdr:row>44</xdr:row>
      <xdr:rowOff>20320</xdr:rowOff>
    </xdr:to>
    <xdr:cxnSp macro="">
      <xdr:nvCxnSpPr>
        <xdr:cNvPr id="67" name="直線コネクタ 66"/>
        <xdr:cNvCxnSpPr/>
      </xdr:nvCxnSpPr>
      <xdr:spPr>
        <a:xfrm>
          <a:off x="4114800" y="75399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43</xdr:row>
      <xdr:rowOff>167640</xdr:rowOff>
    </xdr:to>
    <xdr:cxnSp macro="">
      <xdr:nvCxnSpPr>
        <xdr:cNvPr id="70" name="直線コネクタ 69"/>
        <xdr:cNvCxnSpPr/>
      </xdr:nvCxnSpPr>
      <xdr:spPr>
        <a:xfrm>
          <a:off x="3225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xdr:cNvCxnSpPr/>
      </xdr:nvCxnSpPr>
      <xdr:spPr>
        <a:xfrm>
          <a:off x="2336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8" name="楕円 87"/>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31767</xdr:rowOff>
    </xdr:from>
    <xdr:ext cx="736600" cy="259045"/>
    <xdr:sp macro="" textlink="">
      <xdr:nvSpPr>
        <xdr:cNvPr id="89" name="テキスト ボックス 88"/>
        <xdr:cNvSpPr txBox="1"/>
      </xdr:nvSpPr>
      <xdr:spPr>
        <a:xfrm>
          <a:off x="3733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財政健全化計画の終了に伴い給与等の独自削減を廃止したことを主な要因として、平成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年度以降</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％を超えており、数値は徐々に改善されているものの、依然として極めて硬直化した財政構造となっている。</a:t>
          </a:r>
          <a:endParaRPr lang="ja-JP" altLang="ja-JP" sz="1100">
            <a:effectLst/>
          </a:endParaRPr>
        </a:p>
        <a:p>
          <a:r>
            <a:rPr kumimoji="1" lang="ja-JP" altLang="ja-JP" sz="1000">
              <a:solidFill>
                <a:schemeClr val="dk1"/>
              </a:solidFill>
              <a:effectLst/>
              <a:latin typeface="+mn-lt"/>
              <a:ea typeface="+mn-ea"/>
              <a:cs typeface="+mn-cs"/>
            </a:rPr>
            <a:t>　今後、弾力的な財政運営に転換していくためには、第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期美唄市総合計画前期基本計画と整合性を図りつつ、適正な定員管理や新規整備に係る普通建設事業の抑制により、人件費や公債費などの経常経費の縮減に努める必要がある。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101237</xdr:rowOff>
    </xdr:from>
    <xdr:to>
      <xdr:col>23</xdr:col>
      <xdr:colOff>133350</xdr:colOff>
      <xdr:row>60</xdr:row>
      <xdr:rowOff>156391</xdr:rowOff>
    </xdr:to>
    <xdr:cxnSp macro="">
      <xdr:nvCxnSpPr>
        <xdr:cNvPr id="132" name="直線コネクタ 131"/>
        <xdr:cNvCxnSpPr/>
      </xdr:nvCxnSpPr>
      <xdr:spPr>
        <a:xfrm>
          <a:off x="4114800" y="10388237"/>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101237</xdr:rowOff>
    </xdr:from>
    <xdr:to>
      <xdr:col>19</xdr:col>
      <xdr:colOff>133350</xdr:colOff>
      <xdr:row>61</xdr:row>
      <xdr:rowOff>26307</xdr:rowOff>
    </xdr:to>
    <xdr:cxnSp macro="">
      <xdr:nvCxnSpPr>
        <xdr:cNvPr id="135" name="直線コネクタ 134"/>
        <xdr:cNvCxnSpPr/>
      </xdr:nvCxnSpPr>
      <xdr:spPr>
        <a:xfrm flipV="1">
          <a:off x="3225800" y="1038823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26307</xdr:rowOff>
    </xdr:from>
    <xdr:to>
      <xdr:col>15</xdr:col>
      <xdr:colOff>82550</xdr:colOff>
      <xdr:row>61</xdr:row>
      <xdr:rowOff>160746</xdr:rowOff>
    </xdr:to>
    <xdr:cxnSp macro="">
      <xdr:nvCxnSpPr>
        <xdr:cNvPr id="138" name="直線コネクタ 137"/>
        <xdr:cNvCxnSpPr/>
      </xdr:nvCxnSpPr>
      <xdr:spPr>
        <a:xfrm flipV="1">
          <a:off x="2336800" y="10484757"/>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160746</xdr:rowOff>
    </xdr:from>
    <xdr:to>
      <xdr:col>11</xdr:col>
      <xdr:colOff>31750</xdr:colOff>
      <xdr:row>62</xdr:row>
      <xdr:rowOff>30662</xdr:rowOff>
    </xdr:to>
    <xdr:cxnSp macro="">
      <xdr:nvCxnSpPr>
        <xdr:cNvPr id="141" name="直線コネクタ 140"/>
        <xdr:cNvCxnSpPr/>
      </xdr:nvCxnSpPr>
      <xdr:spPr>
        <a:xfrm flipV="1">
          <a:off x="1447800" y="1061919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105591</xdr:rowOff>
    </xdr:from>
    <xdr:to>
      <xdr:col>23</xdr:col>
      <xdr:colOff>184150</xdr:colOff>
      <xdr:row>61</xdr:row>
      <xdr:rowOff>35741</xdr:rowOff>
    </xdr:to>
    <xdr:sp macro="" textlink="">
      <xdr:nvSpPr>
        <xdr:cNvPr id="151" name="楕円 150"/>
        <xdr:cNvSpPr/>
      </xdr:nvSpPr>
      <xdr:spPr>
        <a:xfrm>
          <a:off x="4902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77668</xdr:rowOff>
    </xdr:from>
    <xdr:ext cx="762000" cy="259045"/>
    <xdr:sp macro="" textlink="">
      <xdr:nvSpPr>
        <xdr:cNvPr id="152" name="財政構造の弾力性該当値テキスト"/>
        <xdr:cNvSpPr txBox="1"/>
      </xdr:nvSpPr>
      <xdr:spPr>
        <a:xfrm>
          <a:off x="5041900" y="1036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50437</xdr:rowOff>
    </xdr:from>
    <xdr:to>
      <xdr:col>19</xdr:col>
      <xdr:colOff>184150</xdr:colOff>
      <xdr:row>60</xdr:row>
      <xdr:rowOff>152037</xdr:rowOff>
    </xdr:to>
    <xdr:sp macro="" textlink="">
      <xdr:nvSpPr>
        <xdr:cNvPr id="153" name="楕円 152"/>
        <xdr:cNvSpPr/>
      </xdr:nvSpPr>
      <xdr:spPr>
        <a:xfrm>
          <a:off x="4064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136814</xdr:rowOff>
    </xdr:from>
    <xdr:ext cx="736600" cy="259045"/>
    <xdr:sp macro="" textlink="">
      <xdr:nvSpPr>
        <xdr:cNvPr id="154" name="テキスト ボックス 153"/>
        <xdr:cNvSpPr txBox="1"/>
      </xdr:nvSpPr>
      <xdr:spPr>
        <a:xfrm>
          <a:off x="3733800" y="10423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146957</xdr:rowOff>
    </xdr:from>
    <xdr:to>
      <xdr:col>15</xdr:col>
      <xdr:colOff>133350</xdr:colOff>
      <xdr:row>61</xdr:row>
      <xdr:rowOff>77107</xdr:rowOff>
    </xdr:to>
    <xdr:sp macro="" textlink="">
      <xdr:nvSpPr>
        <xdr:cNvPr id="155" name="楕円 154"/>
        <xdr:cNvSpPr/>
      </xdr:nvSpPr>
      <xdr:spPr>
        <a:xfrm>
          <a:off x="3175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61884</xdr:rowOff>
    </xdr:from>
    <xdr:ext cx="762000" cy="259045"/>
    <xdr:sp macro="" textlink="">
      <xdr:nvSpPr>
        <xdr:cNvPr id="156" name="テキスト ボックス 155"/>
        <xdr:cNvSpPr txBox="1"/>
      </xdr:nvSpPr>
      <xdr:spPr>
        <a:xfrm>
          <a:off x="2844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109946</xdr:rowOff>
    </xdr:from>
    <xdr:to>
      <xdr:col>11</xdr:col>
      <xdr:colOff>82550</xdr:colOff>
      <xdr:row>62</xdr:row>
      <xdr:rowOff>40096</xdr:rowOff>
    </xdr:to>
    <xdr:sp macro="" textlink="">
      <xdr:nvSpPr>
        <xdr:cNvPr id="157" name="楕円 156"/>
        <xdr:cNvSpPr/>
      </xdr:nvSpPr>
      <xdr:spPr>
        <a:xfrm>
          <a:off x="2286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24873</xdr:rowOff>
    </xdr:from>
    <xdr:ext cx="762000" cy="259045"/>
    <xdr:sp macro="" textlink="">
      <xdr:nvSpPr>
        <xdr:cNvPr id="158" name="テキスト ボックス 157"/>
        <xdr:cNvSpPr txBox="1"/>
      </xdr:nvSpPr>
      <xdr:spPr>
        <a:xfrm>
          <a:off x="1955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151312</xdr:rowOff>
    </xdr:from>
    <xdr:to>
      <xdr:col>7</xdr:col>
      <xdr:colOff>31750</xdr:colOff>
      <xdr:row>62</xdr:row>
      <xdr:rowOff>81462</xdr:rowOff>
    </xdr:to>
    <xdr:sp macro="" textlink="">
      <xdr:nvSpPr>
        <xdr:cNvPr id="159" name="楕円 158"/>
        <xdr:cNvSpPr/>
      </xdr:nvSpPr>
      <xdr:spPr>
        <a:xfrm>
          <a:off x="1397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66239</xdr:rowOff>
    </xdr:from>
    <xdr:ext cx="762000" cy="259045"/>
    <xdr:sp macro="" textlink="">
      <xdr:nvSpPr>
        <xdr:cNvPr id="160" name="テキスト ボックス 159"/>
        <xdr:cNvSpPr txBox="1"/>
      </xdr:nvSpPr>
      <xdr:spPr>
        <a:xfrm>
          <a:off x="1066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[369,570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人件費・物件費・維持補修費は人口減の影響を含め、いずれも類似団体平均を上回っているため、今後は各経費とも第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期美唄市総合計画前期基本計画や定員適正化計画等に基づき経費の削減を図る。</a:t>
          </a:r>
          <a:endParaRPr lang="ja-JP" altLang="ja-JP" sz="1100">
            <a:effectLst/>
          </a:endParaRPr>
        </a:p>
        <a:p>
          <a:r>
            <a:rPr kumimoji="1" lang="ja-JP" altLang="ja-JP" sz="1000">
              <a:solidFill>
                <a:schemeClr val="dk1"/>
              </a:solidFill>
              <a:effectLst/>
              <a:latin typeface="+mn-lt"/>
              <a:ea typeface="+mn-ea"/>
              <a:cs typeface="+mn-cs"/>
            </a:rPr>
            <a:t>　なお、維持補修費については多額の除排雪経費を要することが類似団体平均を上回る主な要因である。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95859</xdr:rowOff>
    </xdr:from>
    <xdr:to>
      <xdr:col>23</xdr:col>
      <xdr:colOff>133350</xdr:colOff>
      <xdr:row>83</xdr:row>
      <xdr:rowOff>149845</xdr:rowOff>
    </xdr:to>
    <xdr:cxnSp macro="">
      <xdr:nvCxnSpPr>
        <xdr:cNvPr id="196" name="直線コネクタ 195"/>
        <xdr:cNvCxnSpPr/>
      </xdr:nvCxnSpPr>
      <xdr:spPr>
        <a:xfrm>
          <a:off x="4114800" y="14326209"/>
          <a:ext cx="838200" cy="5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29122</xdr:rowOff>
    </xdr:from>
    <xdr:to>
      <xdr:col>19</xdr:col>
      <xdr:colOff>133350</xdr:colOff>
      <xdr:row>83</xdr:row>
      <xdr:rowOff>95859</xdr:rowOff>
    </xdr:to>
    <xdr:cxnSp macro="">
      <xdr:nvCxnSpPr>
        <xdr:cNvPr id="199" name="直線コネクタ 198"/>
        <xdr:cNvCxnSpPr/>
      </xdr:nvCxnSpPr>
      <xdr:spPr>
        <a:xfrm>
          <a:off x="3225800" y="14259472"/>
          <a:ext cx="889000" cy="6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19363</xdr:rowOff>
    </xdr:from>
    <xdr:to>
      <xdr:col>15</xdr:col>
      <xdr:colOff>82550</xdr:colOff>
      <xdr:row>83</xdr:row>
      <xdr:rowOff>29122</xdr:rowOff>
    </xdr:to>
    <xdr:cxnSp macro="">
      <xdr:nvCxnSpPr>
        <xdr:cNvPr id="202" name="直線コネクタ 201"/>
        <xdr:cNvCxnSpPr/>
      </xdr:nvCxnSpPr>
      <xdr:spPr>
        <a:xfrm>
          <a:off x="2336800" y="14249713"/>
          <a:ext cx="8890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82299</xdr:rowOff>
    </xdr:from>
    <xdr:to>
      <xdr:col>11</xdr:col>
      <xdr:colOff>31750</xdr:colOff>
      <xdr:row>83</xdr:row>
      <xdr:rowOff>19363</xdr:rowOff>
    </xdr:to>
    <xdr:cxnSp macro="">
      <xdr:nvCxnSpPr>
        <xdr:cNvPr id="205" name="直線コネクタ 204"/>
        <xdr:cNvCxnSpPr/>
      </xdr:nvCxnSpPr>
      <xdr:spPr>
        <a:xfrm>
          <a:off x="1447800" y="14141199"/>
          <a:ext cx="889000" cy="10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99045</xdr:rowOff>
    </xdr:from>
    <xdr:to>
      <xdr:col>23</xdr:col>
      <xdr:colOff>184150</xdr:colOff>
      <xdr:row>84</xdr:row>
      <xdr:rowOff>29195</xdr:rowOff>
    </xdr:to>
    <xdr:sp macro="" textlink="">
      <xdr:nvSpPr>
        <xdr:cNvPr id="215" name="楕円 214"/>
        <xdr:cNvSpPr/>
      </xdr:nvSpPr>
      <xdr:spPr>
        <a:xfrm>
          <a:off x="4902200" y="1432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71122</xdr:rowOff>
    </xdr:from>
    <xdr:ext cx="762000" cy="259045"/>
    <xdr:sp macro="" textlink="">
      <xdr:nvSpPr>
        <xdr:cNvPr id="216" name="人件費・物件費等の状況該当値テキスト"/>
        <xdr:cNvSpPr txBox="1"/>
      </xdr:nvSpPr>
      <xdr:spPr>
        <a:xfrm>
          <a:off x="5041900" y="1430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45059</xdr:rowOff>
    </xdr:from>
    <xdr:to>
      <xdr:col>19</xdr:col>
      <xdr:colOff>184150</xdr:colOff>
      <xdr:row>83</xdr:row>
      <xdr:rowOff>146659</xdr:rowOff>
    </xdr:to>
    <xdr:sp macro="" textlink="">
      <xdr:nvSpPr>
        <xdr:cNvPr id="217" name="楕円 216"/>
        <xdr:cNvSpPr/>
      </xdr:nvSpPr>
      <xdr:spPr>
        <a:xfrm>
          <a:off x="4064000" y="1427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131436</xdr:rowOff>
    </xdr:from>
    <xdr:ext cx="736600" cy="259045"/>
    <xdr:sp macro="" textlink="">
      <xdr:nvSpPr>
        <xdr:cNvPr id="218" name="テキスト ボックス 217"/>
        <xdr:cNvSpPr txBox="1"/>
      </xdr:nvSpPr>
      <xdr:spPr>
        <a:xfrm>
          <a:off x="3733800" y="14361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149772</xdr:rowOff>
    </xdr:from>
    <xdr:to>
      <xdr:col>15</xdr:col>
      <xdr:colOff>133350</xdr:colOff>
      <xdr:row>83</xdr:row>
      <xdr:rowOff>79922</xdr:rowOff>
    </xdr:to>
    <xdr:sp macro="" textlink="">
      <xdr:nvSpPr>
        <xdr:cNvPr id="219" name="楕円 218"/>
        <xdr:cNvSpPr/>
      </xdr:nvSpPr>
      <xdr:spPr>
        <a:xfrm>
          <a:off x="3175000" y="142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64699</xdr:rowOff>
    </xdr:from>
    <xdr:ext cx="762000" cy="259045"/>
    <xdr:sp macro="" textlink="">
      <xdr:nvSpPr>
        <xdr:cNvPr id="220" name="テキスト ボックス 219"/>
        <xdr:cNvSpPr txBox="1"/>
      </xdr:nvSpPr>
      <xdr:spPr>
        <a:xfrm>
          <a:off x="2844800" y="142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140013</xdr:rowOff>
    </xdr:from>
    <xdr:to>
      <xdr:col>11</xdr:col>
      <xdr:colOff>82550</xdr:colOff>
      <xdr:row>83</xdr:row>
      <xdr:rowOff>70163</xdr:rowOff>
    </xdr:to>
    <xdr:sp macro="" textlink="">
      <xdr:nvSpPr>
        <xdr:cNvPr id="221" name="楕円 220"/>
        <xdr:cNvSpPr/>
      </xdr:nvSpPr>
      <xdr:spPr>
        <a:xfrm>
          <a:off x="2286000" y="141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54940</xdr:rowOff>
    </xdr:from>
    <xdr:ext cx="762000" cy="259045"/>
    <xdr:sp macro="" textlink="">
      <xdr:nvSpPr>
        <xdr:cNvPr id="222" name="テキスト ボックス 221"/>
        <xdr:cNvSpPr txBox="1"/>
      </xdr:nvSpPr>
      <xdr:spPr>
        <a:xfrm>
          <a:off x="1955800" y="1428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31499</xdr:rowOff>
    </xdr:from>
    <xdr:to>
      <xdr:col>7</xdr:col>
      <xdr:colOff>31750</xdr:colOff>
      <xdr:row>82</xdr:row>
      <xdr:rowOff>133099</xdr:rowOff>
    </xdr:to>
    <xdr:sp macro="" textlink="">
      <xdr:nvSpPr>
        <xdr:cNvPr id="223" name="楕円 222"/>
        <xdr:cNvSpPr/>
      </xdr:nvSpPr>
      <xdr:spPr>
        <a:xfrm>
          <a:off x="1397000" y="140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117876</xdr:rowOff>
    </xdr:from>
    <xdr:ext cx="762000" cy="259045"/>
    <xdr:sp macro="" textlink="">
      <xdr:nvSpPr>
        <xdr:cNvPr id="224" name="テキスト ボックス 223"/>
        <xdr:cNvSpPr txBox="1"/>
      </xdr:nvSpPr>
      <xdr:spPr>
        <a:xfrm>
          <a:off x="1066800" y="1417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年度より定員適正化計画に基づき、退職・採用等の状況を見極め、職員数の抑制を図ってきた。</a:t>
          </a:r>
          <a:endParaRPr lang="ja-JP" altLang="ja-JP" sz="1100">
            <a:effectLst/>
          </a:endParaRPr>
        </a:p>
        <a:p>
          <a:r>
            <a:rPr kumimoji="1" lang="ja-JP" altLang="ja-JP" sz="1000">
              <a:solidFill>
                <a:schemeClr val="dk1"/>
              </a:solidFill>
              <a:effectLst/>
              <a:latin typeface="+mn-lt"/>
              <a:ea typeface="+mn-ea"/>
              <a:cs typeface="+mn-cs"/>
            </a:rPr>
            <a:t>　今後は、第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期美唄市総合計画前期基本計画を踏まえ、限られた行政資源である人材のより効率的・効果的な活用を図るとともに、定員管理の一層の適正化を推進する。</a:t>
          </a:r>
          <a:endParaRPr lang="ja-JP" altLang="ja-JP" sz="11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21166</xdr:rowOff>
    </xdr:to>
    <xdr:cxnSp macro="">
      <xdr:nvCxnSpPr>
        <xdr:cNvPr id="258" name="直線コネクタ 257"/>
        <xdr:cNvCxnSpPr/>
      </xdr:nvCxnSpPr>
      <xdr:spPr>
        <a:xfrm>
          <a:off x="16179800" y="146854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112184</xdr:rowOff>
    </xdr:to>
    <xdr:cxnSp macro="">
      <xdr:nvCxnSpPr>
        <xdr:cNvPr id="261" name="直線コネクタ 260"/>
        <xdr:cNvCxnSpPr/>
      </xdr:nvCxnSpPr>
      <xdr:spPr>
        <a:xfrm>
          <a:off x="15290800" y="146318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152400</xdr:rowOff>
    </xdr:to>
    <xdr:cxnSp macro="">
      <xdr:nvCxnSpPr>
        <xdr:cNvPr id="264" name="直線コネクタ 263"/>
        <xdr:cNvCxnSpPr/>
      </xdr:nvCxnSpPr>
      <xdr:spPr>
        <a:xfrm flipV="1">
          <a:off x="14401800" y="146318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152400</xdr:rowOff>
    </xdr:to>
    <xdr:cxnSp macro="">
      <xdr:nvCxnSpPr>
        <xdr:cNvPr id="267" name="直線コネクタ 266"/>
        <xdr:cNvCxnSpPr/>
      </xdr:nvCxnSpPr>
      <xdr:spPr>
        <a:xfrm>
          <a:off x="13512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8" name="給与水準   （国との比較）該当値テキスト"/>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9" name="楕円 278"/>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0" name="テキスト ボックス 27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3" name="楕円 282"/>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4" name="テキスト ボックス 283"/>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年度より定員適正化計画に基づき、退職・採用等の状況を見極め、職員数の抑制を図ってきたが、人口の急速な減少や、事業の広域化に伴う一部事務組合に対する負担金の割合が類似団体と比較し下回っていることから、人口千人当たりの職員数は類似団体との比較において平均を上回っている。</a:t>
          </a:r>
          <a:endParaRPr lang="ja-JP" altLang="ja-JP" sz="1100">
            <a:effectLst/>
          </a:endParaRPr>
        </a:p>
        <a:p>
          <a:r>
            <a:rPr kumimoji="1" lang="ja-JP" altLang="ja-JP" sz="1000">
              <a:solidFill>
                <a:schemeClr val="dk1"/>
              </a:solidFill>
              <a:effectLst/>
              <a:latin typeface="+mn-lt"/>
              <a:ea typeface="+mn-ea"/>
              <a:cs typeface="+mn-cs"/>
            </a:rPr>
            <a:t>　今後は、第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期美唄市総合計画前期基本計画を踏まえ、限られた行政資源である人材のより効率的・効果的な活用を図るとともに、</a:t>
          </a:r>
          <a:r>
            <a:rPr kumimoji="1" lang="en-US" altLang="ja-JP" sz="1000">
              <a:solidFill>
                <a:schemeClr val="dk1"/>
              </a:solidFill>
              <a:effectLst/>
              <a:latin typeface="+mn-lt"/>
              <a:ea typeface="+mn-ea"/>
              <a:cs typeface="+mn-cs"/>
            </a:rPr>
            <a:t>ICT</a:t>
          </a:r>
          <a:r>
            <a:rPr kumimoji="1" lang="ja-JP" altLang="ja-JP" sz="1000">
              <a:solidFill>
                <a:schemeClr val="dk1"/>
              </a:solidFill>
              <a:effectLst/>
              <a:latin typeface="+mn-lt"/>
              <a:ea typeface="+mn-ea"/>
              <a:cs typeface="+mn-cs"/>
            </a:rPr>
            <a:t>の活用等により、定員管理の一層の適正化を推進する。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101557</xdr:rowOff>
    </xdr:from>
    <xdr:to>
      <xdr:col>81</xdr:col>
      <xdr:colOff>44450</xdr:colOff>
      <xdr:row>62</xdr:row>
      <xdr:rowOff>111209</xdr:rowOff>
    </xdr:to>
    <xdr:cxnSp macro="">
      <xdr:nvCxnSpPr>
        <xdr:cNvPr id="321" name="直線コネクタ 320"/>
        <xdr:cNvCxnSpPr/>
      </xdr:nvCxnSpPr>
      <xdr:spPr>
        <a:xfrm>
          <a:off x="16179800" y="1073145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101557</xdr:rowOff>
    </xdr:to>
    <xdr:cxnSp macro="">
      <xdr:nvCxnSpPr>
        <xdr:cNvPr id="324" name="直線コネクタ 323"/>
        <xdr:cNvCxnSpPr/>
      </xdr:nvCxnSpPr>
      <xdr:spPr>
        <a:xfrm>
          <a:off x="15290800" y="10722610"/>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64558</xdr:rowOff>
    </xdr:from>
    <xdr:to>
      <xdr:col>72</xdr:col>
      <xdr:colOff>203200</xdr:colOff>
      <xdr:row>62</xdr:row>
      <xdr:rowOff>92710</xdr:rowOff>
    </xdr:to>
    <xdr:cxnSp macro="">
      <xdr:nvCxnSpPr>
        <xdr:cNvPr id="327" name="直線コネクタ 326"/>
        <xdr:cNvCxnSpPr/>
      </xdr:nvCxnSpPr>
      <xdr:spPr>
        <a:xfrm>
          <a:off x="14401800" y="1069445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24342</xdr:rowOff>
    </xdr:from>
    <xdr:to>
      <xdr:col>68</xdr:col>
      <xdr:colOff>152400</xdr:colOff>
      <xdr:row>62</xdr:row>
      <xdr:rowOff>64558</xdr:rowOff>
    </xdr:to>
    <xdr:cxnSp macro="">
      <xdr:nvCxnSpPr>
        <xdr:cNvPr id="330" name="直線コネクタ 329"/>
        <xdr:cNvCxnSpPr/>
      </xdr:nvCxnSpPr>
      <xdr:spPr>
        <a:xfrm>
          <a:off x="13512800" y="1065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60409</xdr:rowOff>
    </xdr:from>
    <xdr:to>
      <xdr:col>81</xdr:col>
      <xdr:colOff>95250</xdr:colOff>
      <xdr:row>62</xdr:row>
      <xdr:rowOff>162009</xdr:rowOff>
    </xdr:to>
    <xdr:sp macro="" textlink="">
      <xdr:nvSpPr>
        <xdr:cNvPr id="340" name="楕円 339"/>
        <xdr:cNvSpPr/>
      </xdr:nvSpPr>
      <xdr:spPr>
        <a:xfrm>
          <a:off x="169672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32486</xdr:rowOff>
    </xdr:from>
    <xdr:ext cx="762000" cy="259045"/>
    <xdr:sp macro="" textlink="">
      <xdr:nvSpPr>
        <xdr:cNvPr id="341" name="定員管理の状況該当値テキスト"/>
        <xdr:cNvSpPr txBox="1"/>
      </xdr:nvSpPr>
      <xdr:spPr>
        <a:xfrm>
          <a:off x="17106900" y="1066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50757</xdr:rowOff>
    </xdr:from>
    <xdr:to>
      <xdr:col>77</xdr:col>
      <xdr:colOff>95250</xdr:colOff>
      <xdr:row>62</xdr:row>
      <xdr:rowOff>152357</xdr:rowOff>
    </xdr:to>
    <xdr:sp macro="" textlink="">
      <xdr:nvSpPr>
        <xdr:cNvPr id="342" name="楕円 341"/>
        <xdr:cNvSpPr/>
      </xdr:nvSpPr>
      <xdr:spPr>
        <a:xfrm>
          <a:off x="16129000" y="106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137134</xdr:rowOff>
    </xdr:from>
    <xdr:ext cx="736600" cy="259045"/>
    <xdr:sp macro="" textlink="">
      <xdr:nvSpPr>
        <xdr:cNvPr id="343" name="テキスト ボックス 342"/>
        <xdr:cNvSpPr txBox="1"/>
      </xdr:nvSpPr>
      <xdr:spPr>
        <a:xfrm>
          <a:off x="15798800" y="1076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41910</xdr:rowOff>
    </xdr:from>
    <xdr:to>
      <xdr:col>73</xdr:col>
      <xdr:colOff>44450</xdr:colOff>
      <xdr:row>62</xdr:row>
      <xdr:rowOff>143510</xdr:rowOff>
    </xdr:to>
    <xdr:sp macro="" textlink="">
      <xdr:nvSpPr>
        <xdr:cNvPr id="344" name="楕円 343"/>
        <xdr:cNvSpPr/>
      </xdr:nvSpPr>
      <xdr:spPr>
        <a:xfrm>
          <a:off x="15240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45" name="テキスト ボックス 344"/>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13758</xdr:rowOff>
    </xdr:from>
    <xdr:to>
      <xdr:col>68</xdr:col>
      <xdr:colOff>203200</xdr:colOff>
      <xdr:row>62</xdr:row>
      <xdr:rowOff>115358</xdr:rowOff>
    </xdr:to>
    <xdr:sp macro="" textlink="">
      <xdr:nvSpPr>
        <xdr:cNvPr id="346" name="楕円 345"/>
        <xdr:cNvSpPr/>
      </xdr:nvSpPr>
      <xdr:spPr>
        <a:xfrm>
          <a:off x="14351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100135</xdr:rowOff>
    </xdr:from>
    <xdr:ext cx="762000" cy="259045"/>
    <xdr:sp macro="" textlink="">
      <xdr:nvSpPr>
        <xdr:cNvPr id="347" name="テキスト ボックス 346"/>
        <xdr:cNvSpPr txBox="1"/>
      </xdr:nvSpPr>
      <xdr:spPr>
        <a:xfrm>
          <a:off x="14020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144992</xdr:rowOff>
    </xdr:from>
    <xdr:to>
      <xdr:col>64</xdr:col>
      <xdr:colOff>152400</xdr:colOff>
      <xdr:row>62</xdr:row>
      <xdr:rowOff>75142</xdr:rowOff>
    </xdr:to>
    <xdr:sp macro="" textlink="">
      <xdr:nvSpPr>
        <xdr:cNvPr id="348" name="楕円 347"/>
        <xdr:cNvSpPr/>
      </xdr:nvSpPr>
      <xdr:spPr>
        <a:xfrm>
          <a:off x="13462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59919</xdr:rowOff>
    </xdr:from>
    <xdr:ext cx="762000" cy="259045"/>
    <xdr:sp macro="" textlink="">
      <xdr:nvSpPr>
        <xdr:cNvPr id="349" name="テキスト ボックス 348"/>
        <xdr:cNvSpPr txBox="1"/>
      </xdr:nvSpPr>
      <xdr:spPr>
        <a:xfrm>
          <a:off x="13131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上記将来負担比率の分析同様、過去の多大な公共投資の実施により類似団体平均を上回っているが、地方債の新規発行抑制に努めたことから比率も改善し、類似団体平均に迫りつつある。</a:t>
          </a:r>
          <a:endParaRPr lang="ja-JP" altLang="ja-JP" sz="1100">
            <a:effectLst/>
          </a:endParaRPr>
        </a:p>
        <a:p>
          <a:r>
            <a:rPr kumimoji="1" lang="ja-JP" altLang="ja-JP" sz="1000">
              <a:solidFill>
                <a:schemeClr val="dk1"/>
              </a:solidFill>
              <a:effectLst/>
              <a:latin typeface="+mn-lt"/>
              <a:ea typeface="+mn-ea"/>
              <a:cs typeface="+mn-cs"/>
            </a:rPr>
            <a:t>　今後は、第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期美唄市総合計画前期基本計画と整合性を図りながら、引き続き建設事業の重点による公債費の抑制に努める。</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58208</xdr:rowOff>
    </xdr:from>
    <xdr:to>
      <xdr:col>81</xdr:col>
      <xdr:colOff>44450</xdr:colOff>
      <xdr:row>37</xdr:row>
      <xdr:rowOff>70273</xdr:rowOff>
    </xdr:to>
    <xdr:cxnSp macro="">
      <xdr:nvCxnSpPr>
        <xdr:cNvPr id="383" name="直線コネクタ 382"/>
        <xdr:cNvCxnSpPr/>
      </xdr:nvCxnSpPr>
      <xdr:spPr>
        <a:xfrm flipV="1">
          <a:off x="16179800" y="640185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70273</xdr:rowOff>
    </xdr:from>
    <xdr:to>
      <xdr:col>77</xdr:col>
      <xdr:colOff>44450</xdr:colOff>
      <xdr:row>37</xdr:row>
      <xdr:rowOff>86360</xdr:rowOff>
    </xdr:to>
    <xdr:cxnSp macro="">
      <xdr:nvCxnSpPr>
        <xdr:cNvPr id="386" name="直線コネクタ 385"/>
        <xdr:cNvCxnSpPr/>
      </xdr:nvCxnSpPr>
      <xdr:spPr>
        <a:xfrm flipV="1">
          <a:off x="15290800" y="64139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86360</xdr:rowOff>
    </xdr:from>
    <xdr:to>
      <xdr:col>72</xdr:col>
      <xdr:colOff>203200</xdr:colOff>
      <xdr:row>37</xdr:row>
      <xdr:rowOff>96414</xdr:rowOff>
    </xdr:to>
    <xdr:cxnSp macro="">
      <xdr:nvCxnSpPr>
        <xdr:cNvPr id="389" name="直線コネクタ 388"/>
        <xdr:cNvCxnSpPr/>
      </xdr:nvCxnSpPr>
      <xdr:spPr>
        <a:xfrm flipV="1">
          <a:off x="14401800" y="643001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96414</xdr:rowOff>
    </xdr:from>
    <xdr:to>
      <xdr:col>68</xdr:col>
      <xdr:colOff>152400</xdr:colOff>
      <xdr:row>37</xdr:row>
      <xdr:rowOff>102447</xdr:rowOff>
    </xdr:to>
    <xdr:cxnSp macro="">
      <xdr:nvCxnSpPr>
        <xdr:cNvPr id="392" name="直線コネクタ 391"/>
        <xdr:cNvCxnSpPr/>
      </xdr:nvCxnSpPr>
      <xdr:spPr>
        <a:xfrm flipV="1">
          <a:off x="13512800" y="644006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7408</xdr:rowOff>
    </xdr:from>
    <xdr:to>
      <xdr:col>81</xdr:col>
      <xdr:colOff>95250</xdr:colOff>
      <xdr:row>37</xdr:row>
      <xdr:rowOff>109008</xdr:rowOff>
    </xdr:to>
    <xdr:sp macro="" textlink="">
      <xdr:nvSpPr>
        <xdr:cNvPr id="402" name="楕円 401"/>
        <xdr:cNvSpPr/>
      </xdr:nvSpPr>
      <xdr:spPr>
        <a:xfrm>
          <a:off x="16967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150935</xdr:rowOff>
    </xdr:from>
    <xdr:ext cx="762000" cy="259045"/>
    <xdr:sp macro="" textlink="">
      <xdr:nvSpPr>
        <xdr:cNvPr id="403" name="公債費負担の状況該当値テキスト"/>
        <xdr:cNvSpPr txBox="1"/>
      </xdr:nvSpPr>
      <xdr:spPr>
        <a:xfrm>
          <a:off x="17106900" y="632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4" name="楕円 403"/>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5" name="テキスト ボックス 404"/>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406" name="楕円 405"/>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121937</xdr:rowOff>
    </xdr:from>
    <xdr:ext cx="762000" cy="259045"/>
    <xdr:sp macro="" textlink="">
      <xdr:nvSpPr>
        <xdr:cNvPr id="407" name="テキスト ボックス 406"/>
        <xdr:cNvSpPr txBox="1"/>
      </xdr:nvSpPr>
      <xdr:spPr>
        <a:xfrm>
          <a:off x="14909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45614</xdr:rowOff>
    </xdr:from>
    <xdr:to>
      <xdr:col>68</xdr:col>
      <xdr:colOff>203200</xdr:colOff>
      <xdr:row>37</xdr:row>
      <xdr:rowOff>147214</xdr:rowOff>
    </xdr:to>
    <xdr:sp macro="" textlink="">
      <xdr:nvSpPr>
        <xdr:cNvPr id="408" name="楕円 407"/>
        <xdr:cNvSpPr/>
      </xdr:nvSpPr>
      <xdr:spPr>
        <a:xfrm>
          <a:off x="14351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131991</xdr:rowOff>
    </xdr:from>
    <xdr:ext cx="762000" cy="259045"/>
    <xdr:sp macro="" textlink="">
      <xdr:nvSpPr>
        <xdr:cNvPr id="409" name="テキスト ボックス 408"/>
        <xdr:cNvSpPr txBox="1"/>
      </xdr:nvSpPr>
      <xdr:spPr>
        <a:xfrm>
          <a:off x="14020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51647</xdr:rowOff>
    </xdr:from>
    <xdr:to>
      <xdr:col>64</xdr:col>
      <xdr:colOff>152400</xdr:colOff>
      <xdr:row>37</xdr:row>
      <xdr:rowOff>153247</xdr:rowOff>
    </xdr:to>
    <xdr:sp macro="" textlink="">
      <xdr:nvSpPr>
        <xdr:cNvPr id="410" name="楕円 409"/>
        <xdr:cNvSpPr/>
      </xdr:nvSpPr>
      <xdr:spPr>
        <a:xfrm>
          <a:off x="13462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138023</xdr:rowOff>
    </xdr:from>
    <xdr:ext cx="762000" cy="259045"/>
    <xdr:sp macro="" textlink="">
      <xdr:nvSpPr>
        <xdr:cNvPr id="411" name="テキスト ボックス 410"/>
        <xdr:cNvSpPr txBox="1"/>
      </xdr:nvSpPr>
      <xdr:spPr>
        <a:xfrm>
          <a:off x="13131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バブル経済崩壊後、国の度重なる景気経済対策に呼応して実施した公共投資の拡大のほか、下水道整備に対する繰出金の累増などにより、地方債残高等が類似団体平均を上回っている。しかしながら、ふるさと納税寄附金の増収により充当可能基金は改善傾向にあり、比率は、類似団体平均との差も埋まりつつある。</a:t>
          </a:r>
          <a:endParaRPr lang="ja-JP" altLang="ja-JP" sz="1100">
            <a:effectLst/>
          </a:endParaRPr>
        </a:p>
        <a:p>
          <a:r>
            <a:rPr kumimoji="1" lang="ja-JP" altLang="ja-JP" sz="1000">
              <a:solidFill>
                <a:schemeClr val="dk1"/>
              </a:solidFill>
              <a:effectLst/>
              <a:latin typeface="+mn-lt"/>
              <a:ea typeface="+mn-ea"/>
              <a:cs typeface="+mn-cs"/>
            </a:rPr>
            <a:t>　今後は、第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期美唄市総合計画前期基本計画と整合性を図りながら、引き続き比率の改善に努める。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52832</xdr:rowOff>
    </xdr:from>
    <xdr:to>
      <xdr:col>81</xdr:col>
      <xdr:colOff>44450</xdr:colOff>
      <xdr:row>17</xdr:row>
      <xdr:rowOff>71332</xdr:rowOff>
    </xdr:to>
    <xdr:cxnSp macro="">
      <xdr:nvCxnSpPr>
        <xdr:cNvPr id="445" name="直線コネクタ 444"/>
        <xdr:cNvCxnSpPr/>
      </xdr:nvCxnSpPr>
      <xdr:spPr>
        <a:xfrm flipV="1">
          <a:off x="16179800" y="2967482"/>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71332</xdr:rowOff>
    </xdr:from>
    <xdr:to>
      <xdr:col>77</xdr:col>
      <xdr:colOff>44450</xdr:colOff>
      <xdr:row>17</xdr:row>
      <xdr:rowOff>170265</xdr:rowOff>
    </xdr:to>
    <xdr:cxnSp macro="">
      <xdr:nvCxnSpPr>
        <xdr:cNvPr id="448" name="直線コネクタ 447"/>
        <xdr:cNvCxnSpPr/>
      </xdr:nvCxnSpPr>
      <xdr:spPr>
        <a:xfrm flipV="1">
          <a:off x="15290800" y="2985982"/>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170265</xdr:rowOff>
    </xdr:from>
    <xdr:to>
      <xdr:col>72</xdr:col>
      <xdr:colOff>203200</xdr:colOff>
      <xdr:row>19</xdr:row>
      <xdr:rowOff>67056</xdr:rowOff>
    </xdr:to>
    <xdr:cxnSp macro="">
      <xdr:nvCxnSpPr>
        <xdr:cNvPr id="451" name="直線コネクタ 450"/>
        <xdr:cNvCxnSpPr/>
      </xdr:nvCxnSpPr>
      <xdr:spPr>
        <a:xfrm flipV="1">
          <a:off x="14401800" y="3084915"/>
          <a:ext cx="889000" cy="23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67056</xdr:rowOff>
    </xdr:from>
    <xdr:to>
      <xdr:col>68</xdr:col>
      <xdr:colOff>152400</xdr:colOff>
      <xdr:row>19</xdr:row>
      <xdr:rowOff>123360</xdr:rowOff>
    </xdr:to>
    <xdr:cxnSp macro="">
      <xdr:nvCxnSpPr>
        <xdr:cNvPr id="454" name="直線コネクタ 453"/>
        <xdr:cNvCxnSpPr/>
      </xdr:nvCxnSpPr>
      <xdr:spPr>
        <a:xfrm flipV="1">
          <a:off x="13512800" y="33246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2032</xdr:rowOff>
    </xdr:from>
    <xdr:to>
      <xdr:col>81</xdr:col>
      <xdr:colOff>95250</xdr:colOff>
      <xdr:row>17</xdr:row>
      <xdr:rowOff>103632</xdr:rowOff>
    </xdr:to>
    <xdr:sp macro="" textlink="">
      <xdr:nvSpPr>
        <xdr:cNvPr id="464" name="楕円 463"/>
        <xdr:cNvSpPr/>
      </xdr:nvSpPr>
      <xdr:spPr>
        <a:xfrm>
          <a:off x="169672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145559</xdr:rowOff>
    </xdr:from>
    <xdr:ext cx="762000" cy="259045"/>
    <xdr:sp macro="" textlink="">
      <xdr:nvSpPr>
        <xdr:cNvPr id="465" name="将来負担の状況該当値テキスト"/>
        <xdr:cNvSpPr txBox="1"/>
      </xdr:nvSpPr>
      <xdr:spPr>
        <a:xfrm>
          <a:off x="17106900" y="288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20532</xdr:rowOff>
    </xdr:from>
    <xdr:to>
      <xdr:col>77</xdr:col>
      <xdr:colOff>95250</xdr:colOff>
      <xdr:row>17</xdr:row>
      <xdr:rowOff>122132</xdr:rowOff>
    </xdr:to>
    <xdr:sp macro="" textlink="">
      <xdr:nvSpPr>
        <xdr:cNvPr id="466" name="楕円 465"/>
        <xdr:cNvSpPr/>
      </xdr:nvSpPr>
      <xdr:spPr>
        <a:xfrm>
          <a:off x="16129000" y="2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106909</xdr:rowOff>
    </xdr:from>
    <xdr:ext cx="736600" cy="259045"/>
    <xdr:sp macro="" textlink="">
      <xdr:nvSpPr>
        <xdr:cNvPr id="467" name="テキスト ボックス 466"/>
        <xdr:cNvSpPr txBox="1"/>
      </xdr:nvSpPr>
      <xdr:spPr>
        <a:xfrm>
          <a:off x="15798800" y="3021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119465</xdr:rowOff>
    </xdr:from>
    <xdr:to>
      <xdr:col>73</xdr:col>
      <xdr:colOff>44450</xdr:colOff>
      <xdr:row>18</xdr:row>
      <xdr:rowOff>49615</xdr:rowOff>
    </xdr:to>
    <xdr:sp macro="" textlink="">
      <xdr:nvSpPr>
        <xdr:cNvPr id="468" name="楕円 467"/>
        <xdr:cNvSpPr/>
      </xdr:nvSpPr>
      <xdr:spPr>
        <a:xfrm>
          <a:off x="15240000" y="30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34392</xdr:rowOff>
    </xdr:from>
    <xdr:ext cx="762000" cy="259045"/>
    <xdr:sp macro="" textlink="">
      <xdr:nvSpPr>
        <xdr:cNvPr id="469" name="テキスト ボックス 468"/>
        <xdr:cNvSpPr txBox="1"/>
      </xdr:nvSpPr>
      <xdr:spPr>
        <a:xfrm>
          <a:off x="14909800" y="312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16256</xdr:rowOff>
    </xdr:from>
    <xdr:to>
      <xdr:col>68</xdr:col>
      <xdr:colOff>203200</xdr:colOff>
      <xdr:row>19</xdr:row>
      <xdr:rowOff>117856</xdr:rowOff>
    </xdr:to>
    <xdr:sp macro="" textlink="">
      <xdr:nvSpPr>
        <xdr:cNvPr id="470" name="楕円 469"/>
        <xdr:cNvSpPr/>
      </xdr:nvSpPr>
      <xdr:spPr>
        <a:xfrm>
          <a:off x="14351000" y="32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102633</xdr:rowOff>
    </xdr:from>
    <xdr:ext cx="762000" cy="259045"/>
    <xdr:sp macro="" textlink="">
      <xdr:nvSpPr>
        <xdr:cNvPr id="471" name="テキスト ボックス 470"/>
        <xdr:cNvSpPr txBox="1"/>
      </xdr:nvSpPr>
      <xdr:spPr>
        <a:xfrm>
          <a:off x="14020800" y="33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72560</xdr:rowOff>
    </xdr:from>
    <xdr:to>
      <xdr:col>64</xdr:col>
      <xdr:colOff>152400</xdr:colOff>
      <xdr:row>20</xdr:row>
      <xdr:rowOff>2710</xdr:rowOff>
    </xdr:to>
    <xdr:sp macro="" textlink="">
      <xdr:nvSpPr>
        <xdr:cNvPr id="472" name="楕円 471"/>
        <xdr:cNvSpPr/>
      </xdr:nvSpPr>
      <xdr:spPr>
        <a:xfrm>
          <a:off x="13462000" y="33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158937</xdr:rowOff>
    </xdr:from>
    <xdr:ext cx="762000" cy="259045"/>
    <xdr:sp macro="" textlink="">
      <xdr:nvSpPr>
        <xdr:cNvPr id="473" name="テキスト ボックス 472"/>
        <xdr:cNvSpPr txBox="1"/>
      </xdr:nvSpPr>
      <xdr:spPr>
        <a:xfrm>
          <a:off x="13131800" y="34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18,976
18,879
277.69
21,529,969
20,984,543
539,996
8,715,775
14,431,610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財政健全化計画の終了に伴い給与等の独自削減を廃止したことを主な要因として、類似団体平均を上回る水準となっていたが、職員数削減の推進を含めた人件費全体の抑制に努めた結果、令和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年度から類似団体平均を下回る水準となっている。しかしながら、人件費及び人件費に準ずる費用の人口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人当たり決算額の合計は類似団体平均を大きく上回っており、今後は第</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期美唄市総合計画前期基本計画との整合性を図りながら、引き続き職員の効率的な配置を行い、定員適正化計画等に基づき、職員数削減の推進を含めた人件費全体の抑制に努める。</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xdr:cNvCxnSpPr/>
      </xdr:nvCxnSpPr>
      <xdr:spPr>
        <a:xfrm flipV="1">
          <a:off x="3987800" y="6245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134620</xdr:rowOff>
    </xdr:to>
    <xdr:cxnSp macro="">
      <xdr:nvCxnSpPr>
        <xdr:cNvPr id="69" name="直線コネクタ 68"/>
        <xdr:cNvCxnSpPr/>
      </xdr:nvCxnSpPr>
      <xdr:spPr>
        <a:xfrm>
          <a:off x="3098800" y="6207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37</xdr:row>
      <xdr:rowOff>46990</xdr:rowOff>
    </xdr:to>
    <xdr:cxnSp macro="">
      <xdr:nvCxnSpPr>
        <xdr:cNvPr id="72" name="直線コネクタ 71"/>
        <xdr:cNvCxnSpPr/>
      </xdr:nvCxnSpPr>
      <xdr:spPr>
        <a:xfrm flipV="1">
          <a:off x="2209800" y="62077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153670</xdr:rowOff>
    </xdr:to>
    <xdr:cxnSp macro="">
      <xdr:nvCxnSpPr>
        <xdr:cNvPr id="75" name="直線コネクタ 74"/>
        <xdr:cNvCxnSpPr/>
      </xdr:nvCxnSpPr>
      <xdr:spPr>
        <a:xfrm flipV="1">
          <a:off x="1320800" y="6390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92" name="テキスト ボックス 91"/>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公共施設の老朽化等に伴う小規模修繕費の増加や燃料単価の高騰による光熱水費の増額により、類似団体平均と同程度の水準で上昇傾向にある。今後は、第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期美唄市総合計画前期基本計画等に基づき事業の見直しや効率化を図り経費の節減に努める。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1270</xdr:rowOff>
    </xdr:to>
    <xdr:cxnSp macro="">
      <xdr:nvCxnSpPr>
        <xdr:cNvPr id="127" name="直線コネクタ 126"/>
        <xdr:cNvCxnSpPr/>
      </xdr:nvCxnSpPr>
      <xdr:spPr>
        <a:xfrm>
          <a:off x="15671800" y="2847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111760</xdr:rowOff>
    </xdr:to>
    <xdr:cxnSp macro="">
      <xdr:nvCxnSpPr>
        <xdr:cNvPr id="130" name="直線コネクタ 129"/>
        <xdr:cNvCxnSpPr/>
      </xdr:nvCxnSpPr>
      <xdr:spPr>
        <a:xfrm flipV="1">
          <a:off x="14782800" y="284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142240</xdr:rowOff>
    </xdr:to>
    <xdr:cxnSp macro="">
      <xdr:nvCxnSpPr>
        <xdr:cNvPr id="133" name="直線コネクタ 132"/>
        <xdr:cNvCxnSpPr/>
      </xdr:nvCxnSpPr>
      <xdr:spPr>
        <a:xfrm flipV="1">
          <a:off x="13893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142240</xdr:rowOff>
    </xdr:to>
    <xdr:cxnSp macro="">
      <xdr:nvCxnSpPr>
        <xdr:cNvPr id="136" name="直線コネクタ 135"/>
        <xdr:cNvCxnSpPr/>
      </xdr:nvCxnSpPr>
      <xdr:spPr>
        <a:xfrm>
          <a:off x="13004800" y="288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6" name="楕円 145"/>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7" name="物件費該当値テキスト"/>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1" name="テキスト ボックス 150"/>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2" name="楕円 151"/>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3" name="テキスト ボックス 152"/>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高齢化率については全国平均を上回っているものの、高齢化とともに人口減少も進んでいることから、扶助費は類似団体平均を下回る水準となっている。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50800</xdr:rowOff>
    </xdr:to>
    <xdr:cxnSp macro="">
      <xdr:nvCxnSpPr>
        <xdr:cNvPr id="188" name="直線コネクタ 187"/>
        <xdr:cNvCxnSpPr/>
      </xdr:nvCxnSpPr>
      <xdr:spPr>
        <a:xfrm>
          <a:off x="3987800" y="957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114300</xdr:rowOff>
    </xdr:to>
    <xdr:cxnSp macro="">
      <xdr:nvCxnSpPr>
        <xdr:cNvPr id="191" name="直線コネクタ 190"/>
        <xdr:cNvCxnSpPr/>
      </xdr:nvCxnSpPr>
      <xdr:spPr>
        <a:xfrm flipV="1">
          <a:off x="3098800" y="9575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127000</xdr:rowOff>
    </xdr:to>
    <xdr:cxnSp macro="">
      <xdr:nvCxnSpPr>
        <xdr:cNvPr id="194" name="直線コネクタ 193"/>
        <xdr:cNvCxnSpPr/>
      </xdr:nvCxnSpPr>
      <xdr:spPr>
        <a:xfrm flipV="1">
          <a:off x="2209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82550</xdr:rowOff>
    </xdr:to>
    <xdr:cxnSp macro="">
      <xdr:nvCxnSpPr>
        <xdr:cNvPr id="197" name="直線コネクタ 196"/>
        <xdr:cNvCxnSpPr/>
      </xdr:nvCxnSpPr>
      <xdr:spPr>
        <a:xfrm flipV="1">
          <a:off x="1320800" y="9728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9" name="楕円 208"/>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0" name="テキスト ボックス 20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1" name="楕円 210"/>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149877</xdr:rowOff>
    </xdr:from>
    <xdr:ext cx="762000" cy="259045"/>
    <xdr:sp macro="" textlink="">
      <xdr:nvSpPr>
        <xdr:cNvPr id="212" name="テキスト ボックス 211"/>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4" name="テキスト ボックス 213"/>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5" name="楕円 214"/>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6" name="テキスト ボックス 215"/>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令和５年度から</a:t>
          </a:r>
          <a:r>
            <a:rPr kumimoji="1" lang="ja-JP" altLang="ja-JP" sz="1000">
              <a:solidFill>
                <a:schemeClr val="dk1"/>
              </a:solidFill>
              <a:effectLst/>
              <a:latin typeface="+mn-lt"/>
              <a:ea typeface="+mn-ea"/>
              <a:cs typeface="+mn-cs"/>
            </a:rPr>
            <a:t>下水道事業</a:t>
          </a:r>
          <a:r>
            <a:rPr kumimoji="1" lang="ja-JP" altLang="en-US" sz="1000">
              <a:solidFill>
                <a:schemeClr val="dk1"/>
              </a:solidFill>
              <a:effectLst/>
              <a:latin typeface="+mn-lt"/>
              <a:ea typeface="+mn-ea"/>
              <a:cs typeface="+mn-cs"/>
            </a:rPr>
            <a:t>が企業会計となっており、繰出金が大幅に減少しているが、</a:t>
          </a:r>
          <a:r>
            <a:rPr kumimoji="1" lang="ja-JP" altLang="ja-JP" sz="1000">
              <a:solidFill>
                <a:schemeClr val="dk1"/>
              </a:solidFill>
              <a:effectLst/>
              <a:latin typeface="+mn-lt"/>
              <a:ea typeface="+mn-ea"/>
              <a:cs typeface="+mn-cs"/>
            </a:rPr>
            <a:t>国民健康保険事業に対する繰出金が多額となって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、類似団体</a:t>
          </a:r>
          <a:r>
            <a:rPr kumimoji="1" lang="ja-JP" altLang="en-US" sz="1000">
              <a:solidFill>
                <a:schemeClr val="dk1"/>
              </a:solidFill>
              <a:effectLst/>
              <a:latin typeface="+mn-lt"/>
              <a:ea typeface="+mn-ea"/>
              <a:cs typeface="+mn-cs"/>
            </a:rPr>
            <a:t>平均を大きく上回る水準となっている。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国民健康保険事業については、医療費の動向と準備基金残高の状況を踏まえ、適切な規模の繰出しを行っていく。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82913</xdr:rowOff>
    </xdr:from>
    <xdr:to>
      <xdr:col>82</xdr:col>
      <xdr:colOff>107950</xdr:colOff>
      <xdr:row>58</xdr:row>
      <xdr:rowOff>120469</xdr:rowOff>
    </xdr:to>
    <xdr:cxnSp macro="">
      <xdr:nvCxnSpPr>
        <xdr:cNvPr id="246" name="直線コネクタ 245"/>
        <xdr:cNvCxnSpPr/>
      </xdr:nvCxnSpPr>
      <xdr:spPr>
        <a:xfrm flipV="1">
          <a:off x="16510000" y="9169763"/>
          <a:ext cx="0" cy="89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92546</xdr:rowOff>
    </xdr:from>
    <xdr:ext cx="762000" cy="259045"/>
    <xdr:sp macro="" textlink="">
      <xdr:nvSpPr>
        <xdr:cNvPr id="247" name="その他最小値テキスト"/>
        <xdr:cNvSpPr txBox="1"/>
      </xdr:nvSpPr>
      <xdr:spPr>
        <a:xfrm>
          <a:off x="16598900" y="1003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120469</xdr:rowOff>
    </xdr:from>
    <xdr:to>
      <xdr:col>82</xdr:col>
      <xdr:colOff>196850</xdr:colOff>
      <xdr:row>58</xdr:row>
      <xdr:rowOff>120469</xdr:rowOff>
    </xdr:to>
    <xdr:cxnSp macro="">
      <xdr:nvCxnSpPr>
        <xdr:cNvPr id="248" name="直線コネクタ 247"/>
        <xdr:cNvCxnSpPr/>
      </xdr:nvCxnSpPr>
      <xdr:spPr>
        <a:xfrm>
          <a:off x="16421100" y="100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169290</xdr:rowOff>
    </xdr:from>
    <xdr:ext cx="762000" cy="259045"/>
    <xdr:sp macro="" textlink="">
      <xdr:nvSpPr>
        <xdr:cNvPr id="249" name="その他最大値テキスト"/>
        <xdr:cNvSpPr txBox="1"/>
      </xdr:nvSpPr>
      <xdr:spPr>
        <a:xfrm>
          <a:off x="16598900" y="891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82913</xdr:rowOff>
    </xdr:from>
    <xdr:to>
      <xdr:col>82</xdr:col>
      <xdr:colOff>196850</xdr:colOff>
      <xdr:row>53</xdr:row>
      <xdr:rowOff>82913</xdr:rowOff>
    </xdr:to>
    <xdr:cxnSp macro="">
      <xdr:nvCxnSpPr>
        <xdr:cNvPr id="250" name="直線コネクタ 249"/>
        <xdr:cNvCxnSpPr/>
      </xdr:nvCxnSpPr>
      <xdr:spPr>
        <a:xfrm>
          <a:off x="16421100" y="916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154759</xdr:rowOff>
    </xdr:from>
    <xdr:to>
      <xdr:col>82</xdr:col>
      <xdr:colOff>107950</xdr:colOff>
      <xdr:row>60</xdr:row>
      <xdr:rowOff>97609</xdr:rowOff>
    </xdr:to>
    <xdr:cxnSp macro="">
      <xdr:nvCxnSpPr>
        <xdr:cNvPr id="251" name="直線コネクタ 250"/>
        <xdr:cNvCxnSpPr/>
      </xdr:nvCxnSpPr>
      <xdr:spPr>
        <a:xfrm flipV="1">
          <a:off x="15671800" y="9927409"/>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97626</xdr:rowOff>
    </xdr:from>
    <xdr:ext cx="762000" cy="259045"/>
    <xdr:sp macro="" textlink="">
      <xdr:nvSpPr>
        <xdr:cNvPr id="252" name="その他平均値テキスト"/>
        <xdr:cNvSpPr txBox="1"/>
      </xdr:nvSpPr>
      <xdr:spPr>
        <a:xfrm>
          <a:off x="16598900" y="9355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81099</xdr:rowOff>
    </xdr:from>
    <xdr:to>
      <xdr:col>82</xdr:col>
      <xdr:colOff>158750</xdr:colOff>
      <xdr:row>56</xdr:row>
      <xdr:rowOff>11249</xdr:rowOff>
    </xdr:to>
    <xdr:sp macro="" textlink="">
      <xdr:nvSpPr>
        <xdr:cNvPr id="253" name="フローチャート: 判断 252"/>
        <xdr:cNvSpPr/>
      </xdr:nvSpPr>
      <xdr:spPr>
        <a:xfrm>
          <a:off x="164592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97609</xdr:rowOff>
    </xdr:from>
    <xdr:to>
      <xdr:col>78</xdr:col>
      <xdr:colOff>69850</xdr:colOff>
      <xdr:row>60</xdr:row>
      <xdr:rowOff>143328</xdr:rowOff>
    </xdr:to>
    <xdr:cxnSp macro="">
      <xdr:nvCxnSpPr>
        <xdr:cNvPr id="254" name="直線コネクタ 253"/>
        <xdr:cNvCxnSpPr/>
      </xdr:nvCxnSpPr>
      <xdr:spPr>
        <a:xfrm flipV="1">
          <a:off x="14782800" y="103846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51888</xdr:rowOff>
    </xdr:from>
    <xdr:to>
      <xdr:col>73</xdr:col>
      <xdr:colOff>180975</xdr:colOff>
      <xdr:row>60</xdr:row>
      <xdr:rowOff>143328</xdr:rowOff>
    </xdr:to>
    <xdr:cxnSp macro="">
      <xdr:nvCxnSpPr>
        <xdr:cNvPr id="257" name="直線コネクタ 256"/>
        <xdr:cNvCxnSpPr/>
      </xdr:nvCxnSpPr>
      <xdr:spPr>
        <a:xfrm>
          <a:off x="13893800" y="103388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61504</xdr:rowOff>
    </xdr:from>
    <xdr:to>
      <xdr:col>74</xdr:col>
      <xdr:colOff>31750</xdr:colOff>
      <xdr:row>55</xdr:row>
      <xdr:rowOff>163104</xdr:rowOff>
    </xdr:to>
    <xdr:sp macro="" textlink="">
      <xdr:nvSpPr>
        <xdr:cNvPr id="258" name="フローチャート: 判断 257"/>
        <xdr:cNvSpPr/>
      </xdr:nvSpPr>
      <xdr:spPr>
        <a:xfrm>
          <a:off x="14732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1831</xdr:rowOff>
    </xdr:from>
    <xdr:ext cx="762000" cy="259045"/>
    <xdr:sp macro="" textlink="">
      <xdr:nvSpPr>
        <xdr:cNvPr id="259" name="テキスト ボックス 258"/>
        <xdr:cNvSpPr txBox="1"/>
      </xdr:nvSpPr>
      <xdr:spPr>
        <a:xfrm>
          <a:off x="14401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38826</xdr:rowOff>
    </xdr:from>
    <xdr:to>
      <xdr:col>69</xdr:col>
      <xdr:colOff>92075</xdr:colOff>
      <xdr:row>60</xdr:row>
      <xdr:rowOff>51888</xdr:rowOff>
    </xdr:to>
    <xdr:cxnSp macro="">
      <xdr:nvCxnSpPr>
        <xdr:cNvPr id="260" name="直線コネクタ 259"/>
        <xdr:cNvCxnSpPr/>
      </xdr:nvCxnSpPr>
      <xdr:spPr>
        <a:xfrm>
          <a:off x="13004800" y="103258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81099</xdr:rowOff>
    </xdr:from>
    <xdr:to>
      <xdr:col>69</xdr:col>
      <xdr:colOff>142875</xdr:colOff>
      <xdr:row>56</xdr:row>
      <xdr:rowOff>11249</xdr:rowOff>
    </xdr:to>
    <xdr:sp macro="" textlink="">
      <xdr:nvSpPr>
        <xdr:cNvPr id="261" name="フローチャート: 判断 260"/>
        <xdr:cNvSpPr/>
      </xdr:nvSpPr>
      <xdr:spPr>
        <a:xfrm>
          <a:off x="13843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21426</xdr:rowOff>
    </xdr:from>
    <xdr:ext cx="762000" cy="259045"/>
    <xdr:sp macro="" textlink="">
      <xdr:nvSpPr>
        <xdr:cNvPr id="262" name="テキスト ボックス 261"/>
        <xdr:cNvSpPr txBox="1"/>
      </xdr:nvSpPr>
      <xdr:spPr>
        <a:xfrm>
          <a:off x="13512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20683</xdr:rowOff>
    </xdr:from>
    <xdr:to>
      <xdr:col>65</xdr:col>
      <xdr:colOff>53975</xdr:colOff>
      <xdr:row>56</xdr:row>
      <xdr:rowOff>122283</xdr:rowOff>
    </xdr:to>
    <xdr:sp macro="" textlink="">
      <xdr:nvSpPr>
        <xdr:cNvPr id="263" name="フローチャート: 判断 262"/>
        <xdr:cNvSpPr/>
      </xdr:nvSpPr>
      <xdr:spPr>
        <a:xfrm>
          <a:off x="12954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132460</xdr:rowOff>
    </xdr:from>
    <xdr:ext cx="762000" cy="259045"/>
    <xdr:sp macro="" textlink="">
      <xdr:nvSpPr>
        <xdr:cNvPr id="264" name="テキスト ボックス 263"/>
        <xdr:cNvSpPr txBox="1"/>
      </xdr:nvSpPr>
      <xdr:spPr>
        <a:xfrm>
          <a:off x="12623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103959</xdr:rowOff>
    </xdr:from>
    <xdr:to>
      <xdr:col>82</xdr:col>
      <xdr:colOff>158750</xdr:colOff>
      <xdr:row>58</xdr:row>
      <xdr:rowOff>34109</xdr:rowOff>
    </xdr:to>
    <xdr:sp macro="" textlink="">
      <xdr:nvSpPr>
        <xdr:cNvPr id="270" name="楕円 269"/>
        <xdr:cNvSpPr/>
      </xdr:nvSpPr>
      <xdr:spPr>
        <a:xfrm>
          <a:off x="164592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76036</xdr:rowOff>
    </xdr:from>
    <xdr:ext cx="762000" cy="259045"/>
    <xdr:sp macro="" textlink="">
      <xdr:nvSpPr>
        <xdr:cNvPr id="271" name="その他該当値テキスト"/>
        <xdr:cNvSpPr txBox="1"/>
      </xdr:nvSpPr>
      <xdr:spPr>
        <a:xfrm>
          <a:off x="16598900" y="984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46809</xdr:rowOff>
    </xdr:from>
    <xdr:to>
      <xdr:col>78</xdr:col>
      <xdr:colOff>120650</xdr:colOff>
      <xdr:row>60</xdr:row>
      <xdr:rowOff>148409</xdr:rowOff>
    </xdr:to>
    <xdr:sp macro="" textlink="">
      <xdr:nvSpPr>
        <xdr:cNvPr id="272" name="楕円 271"/>
        <xdr:cNvSpPr/>
      </xdr:nvSpPr>
      <xdr:spPr>
        <a:xfrm>
          <a:off x="15621000" y="1033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133186</xdr:rowOff>
    </xdr:from>
    <xdr:ext cx="736600" cy="259045"/>
    <xdr:sp macro="" textlink="">
      <xdr:nvSpPr>
        <xdr:cNvPr id="273" name="テキスト ボックス 272"/>
        <xdr:cNvSpPr txBox="1"/>
      </xdr:nvSpPr>
      <xdr:spPr>
        <a:xfrm>
          <a:off x="15290800" y="10420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92528</xdr:rowOff>
    </xdr:from>
    <xdr:to>
      <xdr:col>74</xdr:col>
      <xdr:colOff>31750</xdr:colOff>
      <xdr:row>61</xdr:row>
      <xdr:rowOff>22678</xdr:rowOff>
    </xdr:to>
    <xdr:sp macro="" textlink="">
      <xdr:nvSpPr>
        <xdr:cNvPr id="274" name="楕円 273"/>
        <xdr:cNvSpPr/>
      </xdr:nvSpPr>
      <xdr:spPr>
        <a:xfrm>
          <a:off x="14732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7455</xdr:rowOff>
    </xdr:from>
    <xdr:ext cx="762000" cy="259045"/>
    <xdr:sp macro="" textlink="">
      <xdr:nvSpPr>
        <xdr:cNvPr id="275" name="テキスト ボックス 274"/>
        <xdr:cNvSpPr txBox="1"/>
      </xdr:nvSpPr>
      <xdr:spPr>
        <a:xfrm>
          <a:off x="14401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1088</xdr:rowOff>
    </xdr:from>
    <xdr:to>
      <xdr:col>69</xdr:col>
      <xdr:colOff>142875</xdr:colOff>
      <xdr:row>60</xdr:row>
      <xdr:rowOff>102688</xdr:rowOff>
    </xdr:to>
    <xdr:sp macro="" textlink="">
      <xdr:nvSpPr>
        <xdr:cNvPr id="276" name="楕円 275"/>
        <xdr:cNvSpPr/>
      </xdr:nvSpPr>
      <xdr:spPr>
        <a:xfrm>
          <a:off x="13843000" y="102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87465</xdr:rowOff>
    </xdr:from>
    <xdr:ext cx="762000" cy="259045"/>
    <xdr:sp macro="" textlink="">
      <xdr:nvSpPr>
        <xdr:cNvPr id="277" name="テキスト ボックス 276"/>
        <xdr:cNvSpPr txBox="1"/>
      </xdr:nvSpPr>
      <xdr:spPr>
        <a:xfrm>
          <a:off x="13512800" y="1037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159476</xdr:rowOff>
    </xdr:from>
    <xdr:to>
      <xdr:col>65</xdr:col>
      <xdr:colOff>53975</xdr:colOff>
      <xdr:row>60</xdr:row>
      <xdr:rowOff>89626</xdr:rowOff>
    </xdr:to>
    <xdr:sp macro="" textlink="">
      <xdr:nvSpPr>
        <xdr:cNvPr id="278" name="楕円 277"/>
        <xdr:cNvSpPr/>
      </xdr:nvSpPr>
      <xdr:spPr>
        <a:xfrm>
          <a:off x="12954000" y="102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74403</xdr:rowOff>
    </xdr:from>
    <xdr:ext cx="762000" cy="259045"/>
    <xdr:sp macro="" textlink="">
      <xdr:nvSpPr>
        <xdr:cNvPr id="279" name="テキスト ボックス 278"/>
        <xdr:cNvSpPr txBox="1"/>
      </xdr:nvSpPr>
      <xdr:spPr>
        <a:xfrm>
          <a:off x="12623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ごみ処理等を広域化した平成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年度に上昇し、それ以降同程度の水準で推移して</a:t>
          </a:r>
          <a:r>
            <a:rPr kumimoji="1" lang="ja-JP" altLang="en-US" sz="1000">
              <a:solidFill>
                <a:schemeClr val="dk1"/>
              </a:solidFill>
              <a:effectLst/>
              <a:latin typeface="+mn-lt"/>
              <a:ea typeface="+mn-ea"/>
              <a:cs typeface="+mn-cs"/>
            </a:rPr>
            <a:t>いたが、令和５年度から下水道事業が企業会計になったことから、以前まで繰出金として支出していたものを補助金で支出しており、類似団体平均程度の水準となっている。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37</xdr:row>
      <xdr:rowOff>10414</xdr:rowOff>
    </xdr:to>
    <xdr:cxnSp macro="">
      <xdr:nvCxnSpPr>
        <xdr:cNvPr id="309" name="直線コネクタ 308"/>
        <xdr:cNvCxnSpPr/>
      </xdr:nvCxnSpPr>
      <xdr:spPr>
        <a:xfrm>
          <a:off x="15671800" y="6034024"/>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33274</xdr:rowOff>
    </xdr:to>
    <xdr:cxnSp macro="">
      <xdr:nvCxnSpPr>
        <xdr:cNvPr id="312" name="直線コネクタ 311"/>
        <xdr:cNvCxnSpPr/>
      </xdr:nvCxnSpPr>
      <xdr:spPr>
        <a:xfrm>
          <a:off x="14782800" y="6029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42418</xdr:rowOff>
    </xdr:to>
    <xdr:cxnSp macro="">
      <xdr:nvCxnSpPr>
        <xdr:cNvPr id="315" name="直線コネクタ 314"/>
        <xdr:cNvCxnSpPr/>
      </xdr:nvCxnSpPr>
      <xdr:spPr>
        <a:xfrm flipV="1">
          <a:off x="13893800" y="60294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42418</xdr:rowOff>
    </xdr:to>
    <xdr:cxnSp macro="">
      <xdr:nvCxnSpPr>
        <xdr:cNvPr id="318" name="直線コネクタ 317"/>
        <xdr:cNvCxnSpPr/>
      </xdr:nvCxnSpPr>
      <xdr:spPr>
        <a:xfrm>
          <a:off x="13004800" y="60248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8" name="楕円 327"/>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9"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30" name="楕円 329"/>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31" name="テキスト ボックス 330"/>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2" name="楕円 331"/>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3" name="テキスト ボックス 332"/>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4" name="楕円 333"/>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5" name="テキスト ボックス 334"/>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6" name="楕円 335"/>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7" name="テキスト ボックス 336"/>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下水道事業などの元利償還金に係る</a:t>
          </a:r>
          <a:r>
            <a:rPr kumimoji="1" lang="ja-JP" altLang="en-US" sz="1000">
              <a:solidFill>
                <a:schemeClr val="dk1"/>
              </a:solidFill>
              <a:effectLst/>
              <a:latin typeface="+mn-lt"/>
              <a:ea typeface="+mn-ea"/>
              <a:cs typeface="+mn-cs"/>
            </a:rPr>
            <a:t>補助金</a:t>
          </a:r>
          <a:r>
            <a:rPr kumimoji="1" lang="ja-JP" altLang="ja-JP" sz="1000">
              <a:solidFill>
                <a:schemeClr val="dk1"/>
              </a:solidFill>
              <a:effectLst/>
              <a:latin typeface="+mn-lt"/>
              <a:ea typeface="+mn-ea"/>
              <a:cs typeface="+mn-cs"/>
            </a:rPr>
            <a:t>などの公債費に準ずる費用を合計した場合の人口１人当たり決算額では類似団体平均を下回る水準となっている。</a:t>
          </a:r>
          <a:endParaRPr lang="ja-JP" altLang="ja-JP" sz="1100">
            <a:effectLst/>
          </a:endParaRPr>
        </a:p>
        <a:p>
          <a:r>
            <a:rPr kumimoji="1" lang="ja-JP" altLang="ja-JP" sz="1000">
              <a:solidFill>
                <a:schemeClr val="dk1"/>
              </a:solidFill>
              <a:effectLst/>
              <a:latin typeface="+mn-lt"/>
              <a:ea typeface="+mn-ea"/>
              <a:cs typeface="+mn-cs"/>
            </a:rPr>
            <a:t>　今後は、第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期美唄市総合計画後期基本計画と整合性を図りながら建設事業の重点化と新規発行地方債の抑制に努める必要がある。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74</xdr:row>
      <xdr:rowOff>163195</xdr:rowOff>
    </xdr:to>
    <xdr:cxnSp macro="">
      <xdr:nvCxnSpPr>
        <xdr:cNvPr id="369" name="直線コネクタ 368"/>
        <xdr:cNvCxnSpPr/>
      </xdr:nvCxnSpPr>
      <xdr:spPr>
        <a:xfrm>
          <a:off x="3987800" y="128333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135272</xdr:rowOff>
    </xdr:from>
    <xdr:ext cx="762000" cy="259045"/>
    <xdr:sp macro="" textlink="">
      <xdr:nvSpPr>
        <xdr:cNvPr id="370" name="公債費平均値テキスト"/>
        <xdr:cNvSpPr txBox="1"/>
      </xdr:nvSpPr>
      <xdr:spPr>
        <a:xfrm>
          <a:off x="4914900" y="12822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75</xdr:row>
      <xdr:rowOff>18415</xdr:rowOff>
    </xdr:to>
    <xdr:cxnSp macro="">
      <xdr:nvCxnSpPr>
        <xdr:cNvPr id="372" name="直線コネクタ 371"/>
        <xdr:cNvCxnSpPr/>
      </xdr:nvCxnSpPr>
      <xdr:spPr>
        <a:xfrm flipV="1">
          <a:off x="3098800" y="128333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18415</xdr:rowOff>
    </xdr:from>
    <xdr:to>
      <xdr:col>15</xdr:col>
      <xdr:colOff>98425</xdr:colOff>
      <xdr:row>75</xdr:row>
      <xdr:rowOff>58420</xdr:rowOff>
    </xdr:to>
    <xdr:cxnSp macro="">
      <xdr:nvCxnSpPr>
        <xdr:cNvPr id="375" name="直線コネクタ 374"/>
        <xdr:cNvCxnSpPr/>
      </xdr:nvCxnSpPr>
      <xdr:spPr>
        <a:xfrm flipV="1">
          <a:off x="2209800" y="12877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58420</xdr:rowOff>
    </xdr:to>
    <xdr:cxnSp macro="">
      <xdr:nvCxnSpPr>
        <xdr:cNvPr id="378" name="直線コネクタ 377"/>
        <xdr:cNvCxnSpPr/>
      </xdr:nvCxnSpPr>
      <xdr:spPr>
        <a:xfrm>
          <a:off x="1320800" y="12905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112395</xdr:rowOff>
    </xdr:from>
    <xdr:to>
      <xdr:col>24</xdr:col>
      <xdr:colOff>76200</xdr:colOff>
      <xdr:row>75</xdr:row>
      <xdr:rowOff>42545</xdr:rowOff>
    </xdr:to>
    <xdr:sp macro="" textlink="">
      <xdr:nvSpPr>
        <xdr:cNvPr id="388" name="楕円 387"/>
        <xdr:cNvSpPr/>
      </xdr:nvSpPr>
      <xdr:spPr>
        <a:xfrm>
          <a:off x="47752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20972</xdr:rowOff>
    </xdr:from>
    <xdr:ext cx="762000" cy="259045"/>
    <xdr:sp macro="" textlink="">
      <xdr:nvSpPr>
        <xdr:cNvPr id="389" name="公債費該当値テキスト"/>
        <xdr:cNvSpPr txBox="1"/>
      </xdr:nvSpPr>
      <xdr:spPr>
        <a:xfrm>
          <a:off x="4914900" y="127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90" name="楕円 389"/>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35577</xdr:rowOff>
    </xdr:from>
    <xdr:ext cx="736600" cy="259045"/>
    <xdr:sp macro="" textlink="">
      <xdr:nvSpPr>
        <xdr:cNvPr id="391" name="テキスト ボックス 390"/>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139065</xdr:rowOff>
    </xdr:from>
    <xdr:to>
      <xdr:col>15</xdr:col>
      <xdr:colOff>149225</xdr:colOff>
      <xdr:row>75</xdr:row>
      <xdr:rowOff>69215</xdr:rowOff>
    </xdr:to>
    <xdr:sp macro="" textlink="">
      <xdr:nvSpPr>
        <xdr:cNvPr id="392" name="楕円 391"/>
        <xdr:cNvSpPr/>
      </xdr:nvSpPr>
      <xdr:spPr>
        <a:xfrm>
          <a:off x="3048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53992</xdr:rowOff>
    </xdr:from>
    <xdr:ext cx="762000" cy="259045"/>
    <xdr:sp macro="" textlink="">
      <xdr:nvSpPr>
        <xdr:cNvPr id="393" name="テキスト ボックス 392"/>
        <xdr:cNvSpPr txBox="1"/>
      </xdr:nvSpPr>
      <xdr:spPr>
        <a:xfrm>
          <a:off x="27178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xdr:rowOff>
    </xdr:from>
    <xdr:to>
      <xdr:col>11</xdr:col>
      <xdr:colOff>60325</xdr:colOff>
      <xdr:row>75</xdr:row>
      <xdr:rowOff>109220</xdr:rowOff>
    </xdr:to>
    <xdr:sp macro="" textlink="">
      <xdr:nvSpPr>
        <xdr:cNvPr id="394" name="楕円 393"/>
        <xdr:cNvSpPr/>
      </xdr:nvSpPr>
      <xdr:spPr>
        <a:xfrm>
          <a:off x="2159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93997</xdr:rowOff>
    </xdr:from>
    <xdr:ext cx="762000" cy="259045"/>
    <xdr:sp macro="" textlink="">
      <xdr:nvSpPr>
        <xdr:cNvPr id="395" name="テキスト ボックス 394"/>
        <xdr:cNvSpPr txBox="1"/>
      </xdr:nvSpPr>
      <xdr:spPr>
        <a:xfrm>
          <a:off x="1828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6" name="楕円 395"/>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82566</xdr:rowOff>
    </xdr:from>
    <xdr:ext cx="762000" cy="259045"/>
    <xdr:sp macro="" textlink="">
      <xdr:nvSpPr>
        <xdr:cNvPr id="397" name="テキスト ボックス 396"/>
        <xdr:cNvSpPr txBox="1"/>
      </xdr:nvSpPr>
      <xdr:spPr>
        <a:xfrm>
          <a:off x="939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人件費及び繰出金に係る比率が多くを占めることにより、類似団体平均を大きく上回る水準で推移している。それぞれの欄に記載の対策により、経常収支比率の低減を図っていく。</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77</xdr:row>
      <xdr:rowOff>156718</xdr:rowOff>
    </xdr:to>
    <xdr:cxnSp macro="">
      <xdr:nvCxnSpPr>
        <xdr:cNvPr id="428" name="直線コネクタ 427"/>
        <xdr:cNvCxnSpPr/>
      </xdr:nvCxnSpPr>
      <xdr:spPr>
        <a:xfrm>
          <a:off x="15671800" y="133263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77</xdr:row>
      <xdr:rowOff>147574</xdr:rowOff>
    </xdr:to>
    <xdr:cxnSp macro="">
      <xdr:nvCxnSpPr>
        <xdr:cNvPr id="431" name="直線コネクタ 430"/>
        <xdr:cNvCxnSpPr/>
      </xdr:nvCxnSpPr>
      <xdr:spPr>
        <a:xfrm flipV="1">
          <a:off x="14782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58420</xdr:rowOff>
    </xdr:to>
    <xdr:cxnSp macro="">
      <xdr:nvCxnSpPr>
        <xdr:cNvPr id="434" name="直線コネクタ 433"/>
        <xdr:cNvCxnSpPr/>
      </xdr:nvCxnSpPr>
      <xdr:spPr>
        <a:xfrm flipV="1">
          <a:off x="13893800" y="133492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140715</xdr:rowOff>
    </xdr:to>
    <xdr:cxnSp macro="">
      <xdr:nvCxnSpPr>
        <xdr:cNvPr id="437" name="直線コネクタ 436"/>
        <xdr:cNvCxnSpPr/>
      </xdr:nvCxnSpPr>
      <xdr:spPr>
        <a:xfrm flipV="1">
          <a:off x="13004800" y="134315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7" name="楕円 446"/>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48"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9" name="楕円 448"/>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50" name="テキスト ボックス 449"/>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1" name="楕円 450"/>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2" name="テキスト ボックス 451"/>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3" name="楕円 452"/>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4" name="テキスト ボックス 453"/>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5" name="楕円 454"/>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6" name="テキスト ボックス 455"/>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61425</xdr:rowOff>
    </xdr:from>
    <xdr:to>
      <xdr:col>29</xdr:col>
      <xdr:colOff>127000</xdr:colOff>
      <xdr:row>15</xdr:row>
      <xdr:rowOff>143252</xdr:rowOff>
    </xdr:to>
    <xdr:cxnSp macro="">
      <xdr:nvCxnSpPr>
        <xdr:cNvPr id="52" name="直線コネクタ 51"/>
        <xdr:cNvCxnSpPr/>
      </xdr:nvCxnSpPr>
      <xdr:spPr bwMode="auto">
        <a:xfrm flipV="1">
          <a:off x="5003800" y="2680800"/>
          <a:ext cx="647700" cy="81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143252</xdr:rowOff>
    </xdr:from>
    <xdr:to>
      <xdr:col>26</xdr:col>
      <xdr:colOff>50800</xdr:colOff>
      <xdr:row>15</xdr:row>
      <xdr:rowOff>165035</xdr:rowOff>
    </xdr:to>
    <xdr:cxnSp macro="">
      <xdr:nvCxnSpPr>
        <xdr:cNvPr id="55" name="直線コネクタ 54"/>
        <xdr:cNvCxnSpPr/>
      </xdr:nvCxnSpPr>
      <xdr:spPr bwMode="auto">
        <a:xfrm flipV="1">
          <a:off x="4305300" y="2762627"/>
          <a:ext cx="698500" cy="2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165035</xdr:rowOff>
    </xdr:from>
    <xdr:to>
      <xdr:col>22</xdr:col>
      <xdr:colOff>114300</xdr:colOff>
      <xdr:row>16</xdr:row>
      <xdr:rowOff>29540</xdr:rowOff>
    </xdr:to>
    <xdr:cxnSp macro="">
      <xdr:nvCxnSpPr>
        <xdr:cNvPr id="58" name="直線コネクタ 57"/>
        <xdr:cNvCxnSpPr/>
      </xdr:nvCxnSpPr>
      <xdr:spPr bwMode="auto">
        <a:xfrm flipV="1">
          <a:off x="3606800" y="2784410"/>
          <a:ext cx="698500" cy="35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29540</xdr:rowOff>
    </xdr:from>
    <xdr:to>
      <xdr:col>18</xdr:col>
      <xdr:colOff>177800</xdr:colOff>
      <xdr:row>16</xdr:row>
      <xdr:rowOff>86081</xdr:rowOff>
    </xdr:to>
    <xdr:cxnSp macro="">
      <xdr:nvCxnSpPr>
        <xdr:cNvPr id="61" name="直線コネクタ 60"/>
        <xdr:cNvCxnSpPr/>
      </xdr:nvCxnSpPr>
      <xdr:spPr bwMode="auto">
        <a:xfrm flipV="1">
          <a:off x="2908300" y="2820365"/>
          <a:ext cx="698500" cy="5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10625</xdr:rowOff>
    </xdr:from>
    <xdr:to>
      <xdr:col>29</xdr:col>
      <xdr:colOff>177800</xdr:colOff>
      <xdr:row>15</xdr:row>
      <xdr:rowOff>112225</xdr:rowOff>
    </xdr:to>
    <xdr:sp macro="" textlink="">
      <xdr:nvSpPr>
        <xdr:cNvPr id="71" name="楕円 70"/>
        <xdr:cNvSpPr/>
      </xdr:nvSpPr>
      <xdr:spPr bwMode="auto">
        <a:xfrm>
          <a:off x="5600700" y="2630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27152</xdr:rowOff>
    </xdr:from>
    <xdr:ext cx="762000" cy="259045"/>
    <xdr:sp macro="" textlink="">
      <xdr:nvSpPr>
        <xdr:cNvPr id="72" name="人口1人当たり決算額の推移該当値テキスト130"/>
        <xdr:cNvSpPr txBox="1"/>
      </xdr:nvSpPr>
      <xdr:spPr>
        <a:xfrm>
          <a:off x="5740400" y="247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92452</xdr:rowOff>
    </xdr:from>
    <xdr:to>
      <xdr:col>26</xdr:col>
      <xdr:colOff>101600</xdr:colOff>
      <xdr:row>16</xdr:row>
      <xdr:rowOff>22602</xdr:rowOff>
    </xdr:to>
    <xdr:sp macro="" textlink="">
      <xdr:nvSpPr>
        <xdr:cNvPr id="73" name="楕円 72"/>
        <xdr:cNvSpPr/>
      </xdr:nvSpPr>
      <xdr:spPr bwMode="auto">
        <a:xfrm>
          <a:off x="4953000" y="2711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32779</xdr:rowOff>
    </xdr:from>
    <xdr:ext cx="736600" cy="259045"/>
    <xdr:sp macro="" textlink="">
      <xdr:nvSpPr>
        <xdr:cNvPr id="74" name="テキスト ボックス 73"/>
        <xdr:cNvSpPr txBox="1"/>
      </xdr:nvSpPr>
      <xdr:spPr>
        <a:xfrm>
          <a:off x="4622800" y="2480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114235</xdr:rowOff>
    </xdr:from>
    <xdr:to>
      <xdr:col>22</xdr:col>
      <xdr:colOff>165100</xdr:colOff>
      <xdr:row>16</xdr:row>
      <xdr:rowOff>44385</xdr:rowOff>
    </xdr:to>
    <xdr:sp macro="" textlink="">
      <xdr:nvSpPr>
        <xdr:cNvPr id="75" name="楕円 74"/>
        <xdr:cNvSpPr/>
      </xdr:nvSpPr>
      <xdr:spPr bwMode="auto">
        <a:xfrm>
          <a:off x="4254500" y="2733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54562</xdr:rowOff>
    </xdr:from>
    <xdr:ext cx="762000" cy="259045"/>
    <xdr:sp macro="" textlink="">
      <xdr:nvSpPr>
        <xdr:cNvPr id="76" name="テキスト ボックス 75"/>
        <xdr:cNvSpPr txBox="1"/>
      </xdr:nvSpPr>
      <xdr:spPr>
        <a:xfrm>
          <a:off x="3924300" y="250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150190</xdr:rowOff>
    </xdr:from>
    <xdr:to>
      <xdr:col>19</xdr:col>
      <xdr:colOff>38100</xdr:colOff>
      <xdr:row>16</xdr:row>
      <xdr:rowOff>80340</xdr:rowOff>
    </xdr:to>
    <xdr:sp macro="" textlink="">
      <xdr:nvSpPr>
        <xdr:cNvPr id="77" name="楕円 76"/>
        <xdr:cNvSpPr/>
      </xdr:nvSpPr>
      <xdr:spPr bwMode="auto">
        <a:xfrm>
          <a:off x="3556000" y="276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90517</xdr:rowOff>
    </xdr:from>
    <xdr:ext cx="762000" cy="259045"/>
    <xdr:sp macro="" textlink="">
      <xdr:nvSpPr>
        <xdr:cNvPr id="78" name="テキスト ボックス 77"/>
        <xdr:cNvSpPr txBox="1"/>
      </xdr:nvSpPr>
      <xdr:spPr>
        <a:xfrm>
          <a:off x="3225800" y="253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35281</xdr:rowOff>
    </xdr:from>
    <xdr:to>
      <xdr:col>15</xdr:col>
      <xdr:colOff>101600</xdr:colOff>
      <xdr:row>16</xdr:row>
      <xdr:rowOff>136881</xdr:rowOff>
    </xdr:to>
    <xdr:sp macro="" textlink="">
      <xdr:nvSpPr>
        <xdr:cNvPr id="79" name="楕円 78"/>
        <xdr:cNvSpPr/>
      </xdr:nvSpPr>
      <xdr:spPr bwMode="auto">
        <a:xfrm>
          <a:off x="2857500" y="2826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147058</xdr:rowOff>
    </xdr:from>
    <xdr:ext cx="762000" cy="259045"/>
    <xdr:sp macro="" textlink="">
      <xdr:nvSpPr>
        <xdr:cNvPr id="80" name="テキスト ボックス 79"/>
        <xdr:cNvSpPr txBox="1"/>
      </xdr:nvSpPr>
      <xdr:spPr>
        <a:xfrm>
          <a:off x="2527300" y="259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1815</xdr:rowOff>
    </xdr:from>
    <xdr:to>
      <xdr:col>29</xdr:col>
      <xdr:colOff>127000</xdr:colOff>
      <xdr:row>38</xdr:row>
      <xdr:rowOff>21054</xdr:rowOff>
    </xdr:to>
    <xdr:cxnSp macro="">
      <xdr:nvCxnSpPr>
        <xdr:cNvPr id="116" name="直線コネクタ 115"/>
        <xdr:cNvCxnSpPr/>
      </xdr:nvCxnSpPr>
      <xdr:spPr bwMode="auto">
        <a:xfrm flipV="1">
          <a:off x="5003800" y="7469415"/>
          <a:ext cx="647700" cy="19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329492</xdr:rowOff>
    </xdr:from>
    <xdr:ext cx="762000" cy="259045"/>
    <xdr:sp macro="" textlink="">
      <xdr:nvSpPr>
        <xdr:cNvPr id="117" name="人口1人当たり決算額の推移平均値テキスト445"/>
        <xdr:cNvSpPr txBox="1"/>
      </xdr:nvSpPr>
      <xdr:spPr>
        <a:xfrm>
          <a:off x="5740400" y="7454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88</xdr:rowOff>
    </xdr:from>
    <xdr:to>
      <xdr:col>26</xdr:col>
      <xdr:colOff>50800</xdr:colOff>
      <xdr:row>38</xdr:row>
      <xdr:rowOff>21054</xdr:rowOff>
    </xdr:to>
    <xdr:cxnSp macro="">
      <xdr:nvCxnSpPr>
        <xdr:cNvPr id="119" name="直線コネクタ 118"/>
        <xdr:cNvCxnSpPr/>
      </xdr:nvCxnSpPr>
      <xdr:spPr bwMode="auto">
        <a:xfrm>
          <a:off x="4305300" y="7467688"/>
          <a:ext cx="698500" cy="20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336855</xdr:rowOff>
    </xdr:from>
    <xdr:to>
      <xdr:col>22</xdr:col>
      <xdr:colOff>114300</xdr:colOff>
      <xdr:row>38</xdr:row>
      <xdr:rowOff>88</xdr:rowOff>
    </xdr:to>
    <xdr:cxnSp macro="">
      <xdr:nvCxnSpPr>
        <xdr:cNvPr id="122" name="直線コネクタ 121"/>
        <xdr:cNvCxnSpPr/>
      </xdr:nvCxnSpPr>
      <xdr:spPr bwMode="auto">
        <a:xfrm>
          <a:off x="3606800" y="7461555"/>
          <a:ext cx="698500" cy="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336855</xdr:rowOff>
    </xdr:from>
    <xdr:to>
      <xdr:col>18</xdr:col>
      <xdr:colOff>177800</xdr:colOff>
      <xdr:row>38</xdr:row>
      <xdr:rowOff>10486</xdr:rowOff>
    </xdr:to>
    <xdr:cxnSp macro="">
      <xdr:nvCxnSpPr>
        <xdr:cNvPr id="125" name="直線コネクタ 124"/>
        <xdr:cNvCxnSpPr/>
      </xdr:nvCxnSpPr>
      <xdr:spPr bwMode="auto">
        <a:xfrm flipV="1">
          <a:off x="2908300" y="7461555"/>
          <a:ext cx="698500" cy="1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293915</xdr:rowOff>
    </xdr:from>
    <xdr:to>
      <xdr:col>29</xdr:col>
      <xdr:colOff>177800</xdr:colOff>
      <xdr:row>38</xdr:row>
      <xdr:rowOff>52615</xdr:rowOff>
    </xdr:to>
    <xdr:sp macro="" textlink="">
      <xdr:nvSpPr>
        <xdr:cNvPr id="135" name="楕円 134"/>
        <xdr:cNvSpPr/>
      </xdr:nvSpPr>
      <xdr:spPr bwMode="auto">
        <a:xfrm>
          <a:off x="5600700" y="741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138992</xdr:rowOff>
    </xdr:from>
    <xdr:ext cx="762000" cy="259045"/>
    <xdr:sp macro="" textlink="">
      <xdr:nvSpPr>
        <xdr:cNvPr id="136" name="人口1人当たり決算額の推移該当値テキスト445"/>
        <xdr:cNvSpPr txBox="1"/>
      </xdr:nvSpPr>
      <xdr:spPr>
        <a:xfrm>
          <a:off x="5740400" y="72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313154</xdr:rowOff>
    </xdr:from>
    <xdr:to>
      <xdr:col>26</xdr:col>
      <xdr:colOff>101600</xdr:colOff>
      <xdr:row>38</xdr:row>
      <xdr:rowOff>71854</xdr:rowOff>
    </xdr:to>
    <xdr:sp macro="" textlink="">
      <xdr:nvSpPr>
        <xdr:cNvPr id="137" name="楕円 136"/>
        <xdr:cNvSpPr/>
      </xdr:nvSpPr>
      <xdr:spPr bwMode="auto">
        <a:xfrm>
          <a:off x="4953000" y="7437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82031</xdr:rowOff>
    </xdr:from>
    <xdr:ext cx="736600" cy="259045"/>
    <xdr:sp macro="" textlink="">
      <xdr:nvSpPr>
        <xdr:cNvPr id="138" name="テキスト ボックス 137"/>
        <xdr:cNvSpPr txBox="1"/>
      </xdr:nvSpPr>
      <xdr:spPr>
        <a:xfrm>
          <a:off x="4622800" y="7206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292188</xdr:rowOff>
    </xdr:from>
    <xdr:to>
      <xdr:col>22</xdr:col>
      <xdr:colOff>165100</xdr:colOff>
      <xdr:row>38</xdr:row>
      <xdr:rowOff>50888</xdr:rowOff>
    </xdr:to>
    <xdr:sp macro="" textlink="">
      <xdr:nvSpPr>
        <xdr:cNvPr id="139" name="楕円 138"/>
        <xdr:cNvSpPr/>
      </xdr:nvSpPr>
      <xdr:spPr bwMode="auto">
        <a:xfrm>
          <a:off x="4254500" y="741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61065</xdr:rowOff>
    </xdr:from>
    <xdr:ext cx="762000" cy="259045"/>
    <xdr:sp macro="" textlink="">
      <xdr:nvSpPr>
        <xdr:cNvPr id="140" name="テキスト ボックス 139"/>
        <xdr:cNvSpPr txBox="1"/>
      </xdr:nvSpPr>
      <xdr:spPr>
        <a:xfrm>
          <a:off x="3924300" y="71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286055</xdr:rowOff>
    </xdr:from>
    <xdr:to>
      <xdr:col>19</xdr:col>
      <xdr:colOff>38100</xdr:colOff>
      <xdr:row>38</xdr:row>
      <xdr:rowOff>44755</xdr:rowOff>
    </xdr:to>
    <xdr:sp macro="" textlink="">
      <xdr:nvSpPr>
        <xdr:cNvPr id="141" name="楕円 140"/>
        <xdr:cNvSpPr/>
      </xdr:nvSpPr>
      <xdr:spPr bwMode="auto">
        <a:xfrm>
          <a:off x="3556000" y="741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54932</xdr:rowOff>
    </xdr:from>
    <xdr:ext cx="762000" cy="259045"/>
    <xdr:sp macro="" textlink="">
      <xdr:nvSpPr>
        <xdr:cNvPr id="142" name="テキスト ボックス 141"/>
        <xdr:cNvSpPr txBox="1"/>
      </xdr:nvSpPr>
      <xdr:spPr>
        <a:xfrm>
          <a:off x="3225800" y="717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302586</xdr:rowOff>
    </xdr:from>
    <xdr:to>
      <xdr:col>15</xdr:col>
      <xdr:colOff>101600</xdr:colOff>
      <xdr:row>38</xdr:row>
      <xdr:rowOff>61286</xdr:rowOff>
    </xdr:to>
    <xdr:sp macro="" textlink="">
      <xdr:nvSpPr>
        <xdr:cNvPr id="143" name="楕円 142"/>
        <xdr:cNvSpPr/>
      </xdr:nvSpPr>
      <xdr:spPr bwMode="auto">
        <a:xfrm>
          <a:off x="2857500" y="742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71463</xdr:rowOff>
    </xdr:from>
    <xdr:ext cx="762000" cy="259045"/>
    <xdr:sp macro="" textlink="">
      <xdr:nvSpPr>
        <xdr:cNvPr id="144" name="テキスト ボックス 143"/>
        <xdr:cNvSpPr txBox="1"/>
      </xdr:nvSpPr>
      <xdr:spPr>
        <a:xfrm>
          <a:off x="2527300" y="719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18,976
18,879
277.69
21,529,969
20,984,543
539,996
8,715,775
14,431,610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67680</xdr:rowOff>
    </xdr:from>
    <xdr:to>
      <xdr:col>24</xdr:col>
      <xdr:colOff>63500</xdr:colOff>
      <xdr:row>34</xdr:row>
      <xdr:rowOff>97703</xdr:rowOff>
    </xdr:to>
    <xdr:cxnSp macro="">
      <xdr:nvCxnSpPr>
        <xdr:cNvPr id="63" name="直線コネクタ 62"/>
        <xdr:cNvCxnSpPr/>
      </xdr:nvCxnSpPr>
      <xdr:spPr>
        <a:xfrm>
          <a:off x="3797300" y="5896980"/>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67680</xdr:rowOff>
    </xdr:from>
    <xdr:to>
      <xdr:col>19</xdr:col>
      <xdr:colOff>177800</xdr:colOff>
      <xdr:row>34</xdr:row>
      <xdr:rowOff>117177</xdr:rowOff>
    </xdr:to>
    <xdr:cxnSp macro="">
      <xdr:nvCxnSpPr>
        <xdr:cNvPr id="66" name="直線コネクタ 65"/>
        <xdr:cNvCxnSpPr/>
      </xdr:nvCxnSpPr>
      <xdr:spPr>
        <a:xfrm flipV="1">
          <a:off x="2908300" y="5896980"/>
          <a:ext cx="889000" cy="4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117177</xdr:rowOff>
    </xdr:from>
    <xdr:to>
      <xdr:col>15</xdr:col>
      <xdr:colOff>50800</xdr:colOff>
      <xdr:row>34</xdr:row>
      <xdr:rowOff>167851</xdr:rowOff>
    </xdr:to>
    <xdr:cxnSp macro="">
      <xdr:nvCxnSpPr>
        <xdr:cNvPr id="69" name="直線コネクタ 68"/>
        <xdr:cNvCxnSpPr/>
      </xdr:nvCxnSpPr>
      <xdr:spPr>
        <a:xfrm flipV="1">
          <a:off x="2019300" y="5946477"/>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167851</xdr:rowOff>
    </xdr:from>
    <xdr:to>
      <xdr:col>10</xdr:col>
      <xdr:colOff>114300</xdr:colOff>
      <xdr:row>36</xdr:row>
      <xdr:rowOff>37048</xdr:rowOff>
    </xdr:to>
    <xdr:cxnSp macro="">
      <xdr:nvCxnSpPr>
        <xdr:cNvPr id="72" name="直線コネクタ 71"/>
        <xdr:cNvCxnSpPr/>
      </xdr:nvCxnSpPr>
      <xdr:spPr>
        <a:xfrm flipV="1">
          <a:off x="1130300" y="5997151"/>
          <a:ext cx="889000" cy="2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46903</xdr:rowOff>
    </xdr:from>
    <xdr:to>
      <xdr:col>24</xdr:col>
      <xdr:colOff>114300</xdr:colOff>
      <xdr:row>34</xdr:row>
      <xdr:rowOff>148503</xdr:rowOff>
    </xdr:to>
    <xdr:sp macro="" textlink="">
      <xdr:nvSpPr>
        <xdr:cNvPr id="82" name="楕円 81"/>
        <xdr:cNvSpPr/>
      </xdr:nvSpPr>
      <xdr:spPr>
        <a:xfrm>
          <a:off x="4584700" y="58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69780</xdr:rowOff>
    </xdr:from>
    <xdr:ext cx="599010" cy="259045"/>
    <xdr:sp macro="" textlink="">
      <xdr:nvSpPr>
        <xdr:cNvPr id="83" name="人件費該当値テキスト"/>
        <xdr:cNvSpPr txBox="1"/>
      </xdr:nvSpPr>
      <xdr:spPr>
        <a:xfrm>
          <a:off x="4686300" y="572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16880</xdr:rowOff>
    </xdr:from>
    <xdr:to>
      <xdr:col>20</xdr:col>
      <xdr:colOff>38100</xdr:colOff>
      <xdr:row>34</xdr:row>
      <xdr:rowOff>118480</xdr:rowOff>
    </xdr:to>
    <xdr:sp macro="" textlink="">
      <xdr:nvSpPr>
        <xdr:cNvPr id="84" name="楕円 83"/>
        <xdr:cNvSpPr/>
      </xdr:nvSpPr>
      <xdr:spPr>
        <a:xfrm>
          <a:off x="3746500" y="584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135007</xdr:rowOff>
    </xdr:from>
    <xdr:ext cx="599010" cy="259045"/>
    <xdr:sp macro="" textlink="">
      <xdr:nvSpPr>
        <xdr:cNvPr id="85" name="テキスト ボックス 84"/>
        <xdr:cNvSpPr txBox="1"/>
      </xdr:nvSpPr>
      <xdr:spPr>
        <a:xfrm>
          <a:off x="3497795" y="562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66377</xdr:rowOff>
    </xdr:from>
    <xdr:to>
      <xdr:col>15</xdr:col>
      <xdr:colOff>101600</xdr:colOff>
      <xdr:row>34</xdr:row>
      <xdr:rowOff>167977</xdr:rowOff>
    </xdr:to>
    <xdr:sp macro="" textlink="">
      <xdr:nvSpPr>
        <xdr:cNvPr id="86" name="楕円 85"/>
        <xdr:cNvSpPr/>
      </xdr:nvSpPr>
      <xdr:spPr>
        <a:xfrm>
          <a:off x="2857500" y="58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13054</xdr:rowOff>
    </xdr:from>
    <xdr:ext cx="599010" cy="259045"/>
    <xdr:sp macro="" textlink="">
      <xdr:nvSpPr>
        <xdr:cNvPr id="87" name="テキスト ボックス 86"/>
        <xdr:cNvSpPr txBox="1"/>
      </xdr:nvSpPr>
      <xdr:spPr>
        <a:xfrm>
          <a:off x="2608795" y="567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117051</xdr:rowOff>
    </xdr:from>
    <xdr:to>
      <xdr:col>10</xdr:col>
      <xdr:colOff>165100</xdr:colOff>
      <xdr:row>35</xdr:row>
      <xdr:rowOff>47201</xdr:rowOff>
    </xdr:to>
    <xdr:sp macro="" textlink="">
      <xdr:nvSpPr>
        <xdr:cNvPr id="88" name="楕円 87"/>
        <xdr:cNvSpPr/>
      </xdr:nvSpPr>
      <xdr:spPr>
        <a:xfrm>
          <a:off x="1968500" y="594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63728</xdr:rowOff>
    </xdr:from>
    <xdr:ext cx="599010" cy="259045"/>
    <xdr:sp macro="" textlink="">
      <xdr:nvSpPr>
        <xdr:cNvPr id="89" name="テキスト ボックス 88"/>
        <xdr:cNvSpPr txBox="1"/>
      </xdr:nvSpPr>
      <xdr:spPr>
        <a:xfrm>
          <a:off x="1719795" y="572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157698</xdr:rowOff>
    </xdr:from>
    <xdr:to>
      <xdr:col>6</xdr:col>
      <xdr:colOff>38100</xdr:colOff>
      <xdr:row>36</xdr:row>
      <xdr:rowOff>87848</xdr:rowOff>
    </xdr:to>
    <xdr:sp macro="" textlink="">
      <xdr:nvSpPr>
        <xdr:cNvPr id="90" name="楕円 89"/>
        <xdr:cNvSpPr/>
      </xdr:nvSpPr>
      <xdr:spPr>
        <a:xfrm>
          <a:off x="1079500" y="61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104375</xdr:rowOff>
    </xdr:from>
    <xdr:ext cx="599010" cy="259045"/>
    <xdr:sp macro="" textlink="">
      <xdr:nvSpPr>
        <xdr:cNvPr id="91" name="テキスト ボックス 90"/>
        <xdr:cNvSpPr txBox="1"/>
      </xdr:nvSpPr>
      <xdr:spPr>
        <a:xfrm>
          <a:off x="830795" y="59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88316</xdr:rowOff>
    </xdr:from>
    <xdr:to>
      <xdr:col>24</xdr:col>
      <xdr:colOff>63500</xdr:colOff>
      <xdr:row>57</xdr:row>
      <xdr:rowOff>108988</xdr:rowOff>
    </xdr:to>
    <xdr:cxnSp macro="">
      <xdr:nvCxnSpPr>
        <xdr:cNvPr id="120" name="直線コネクタ 119"/>
        <xdr:cNvCxnSpPr/>
      </xdr:nvCxnSpPr>
      <xdr:spPr>
        <a:xfrm flipV="1">
          <a:off x="3797300" y="9860966"/>
          <a:ext cx="8382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108988</xdr:rowOff>
    </xdr:from>
    <xdr:to>
      <xdr:col>19</xdr:col>
      <xdr:colOff>177800</xdr:colOff>
      <xdr:row>57</xdr:row>
      <xdr:rowOff>140615</xdr:rowOff>
    </xdr:to>
    <xdr:cxnSp macro="">
      <xdr:nvCxnSpPr>
        <xdr:cNvPr id="123" name="直線コネクタ 122"/>
        <xdr:cNvCxnSpPr/>
      </xdr:nvCxnSpPr>
      <xdr:spPr>
        <a:xfrm flipV="1">
          <a:off x="2908300" y="9881638"/>
          <a:ext cx="889000" cy="3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140615</xdr:rowOff>
    </xdr:from>
    <xdr:to>
      <xdr:col>15</xdr:col>
      <xdr:colOff>50800</xdr:colOff>
      <xdr:row>58</xdr:row>
      <xdr:rowOff>1674</xdr:rowOff>
    </xdr:to>
    <xdr:cxnSp macro="">
      <xdr:nvCxnSpPr>
        <xdr:cNvPr id="126" name="直線コネクタ 125"/>
        <xdr:cNvCxnSpPr/>
      </xdr:nvCxnSpPr>
      <xdr:spPr>
        <a:xfrm flipV="1">
          <a:off x="2019300" y="9913265"/>
          <a:ext cx="889000" cy="3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1674</xdr:rowOff>
    </xdr:from>
    <xdr:to>
      <xdr:col>10</xdr:col>
      <xdr:colOff>114300</xdr:colOff>
      <xdr:row>58</xdr:row>
      <xdr:rowOff>33954</xdr:rowOff>
    </xdr:to>
    <xdr:cxnSp macro="">
      <xdr:nvCxnSpPr>
        <xdr:cNvPr id="129" name="直線コネクタ 128"/>
        <xdr:cNvCxnSpPr/>
      </xdr:nvCxnSpPr>
      <xdr:spPr>
        <a:xfrm flipV="1">
          <a:off x="1130300" y="9945774"/>
          <a:ext cx="889000" cy="3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37516</xdr:rowOff>
    </xdr:from>
    <xdr:to>
      <xdr:col>24</xdr:col>
      <xdr:colOff>114300</xdr:colOff>
      <xdr:row>57</xdr:row>
      <xdr:rowOff>139116</xdr:rowOff>
    </xdr:to>
    <xdr:sp macro="" textlink="">
      <xdr:nvSpPr>
        <xdr:cNvPr id="139" name="楕円 138"/>
        <xdr:cNvSpPr/>
      </xdr:nvSpPr>
      <xdr:spPr>
        <a:xfrm>
          <a:off x="4584700" y="98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60393</xdr:rowOff>
    </xdr:from>
    <xdr:ext cx="599010" cy="259045"/>
    <xdr:sp macro="" textlink="">
      <xdr:nvSpPr>
        <xdr:cNvPr id="140" name="物件費該当値テキスト"/>
        <xdr:cNvSpPr txBox="1"/>
      </xdr:nvSpPr>
      <xdr:spPr>
        <a:xfrm>
          <a:off x="4686300" y="966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58188</xdr:rowOff>
    </xdr:from>
    <xdr:to>
      <xdr:col>20</xdr:col>
      <xdr:colOff>38100</xdr:colOff>
      <xdr:row>57</xdr:row>
      <xdr:rowOff>159788</xdr:rowOff>
    </xdr:to>
    <xdr:sp macro="" textlink="">
      <xdr:nvSpPr>
        <xdr:cNvPr id="141" name="楕円 140"/>
        <xdr:cNvSpPr/>
      </xdr:nvSpPr>
      <xdr:spPr>
        <a:xfrm>
          <a:off x="3746500" y="983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4865</xdr:rowOff>
    </xdr:from>
    <xdr:ext cx="599010" cy="259045"/>
    <xdr:sp macro="" textlink="">
      <xdr:nvSpPr>
        <xdr:cNvPr id="142" name="テキスト ボックス 141"/>
        <xdr:cNvSpPr txBox="1"/>
      </xdr:nvSpPr>
      <xdr:spPr>
        <a:xfrm>
          <a:off x="3497795" y="960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89815</xdr:rowOff>
    </xdr:from>
    <xdr:to>
      <xdr:col>15</xdr:col>
      <xdr:colOff>101600</xdr:colOff>
      <xdr:row>58</xdr:row>
      <xdr:rowOff>19965</xdr:rowOff>
    </xdr:to>
    <xdr:sp macro="" textlink="">
      <xdr:nvSpPr>
        <xdr:cNvPr id="143" name="楕円 142"/>
        <xdr:cNvSpPr/>
      </xdr:nvSpPr>
      <xdr:spPr>
        <a:xfrm>
          <a:off x="2857500" y="98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36492</xdr:rowOff>
    </xdr:from>
    <xdr:ext cx="599010" cy="259045"/>
    <xdr:sp macro="" textlink="">
      <xdr:nvSpPr>
        <xdr:cNvPr id="144" name="テキスト ボックス 143"/>
        <xdr:cNvSpPr txBox="1"/>
      </xdr:nvSpPr>
      <xdr:spPr>
        <a:xfrm>
          <a:off x="2608795" y="96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122324</xdr:rowOff>
    </xdr:from>
    <xdr:to>
      <xdr:col>10</xdr:col>
      <xdr:colOff>165100</xdr:colOff>
      <xdr:row>58</xdr:row>
      <xdr:rowOff>52474</xdr:rowOff>
    </xdr:to>
    <xdr:sp macro="" textlink="">
      <xdr:nvSpPr>
        <xdr:cNvPr id="145" name="楕円 144"/>
        <xdr:cNvSpPr/>
      </xdr:nvSpPr>
      <xdr:spPr>
        <a:xfrm>
          <a:off x="1968500" y="98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69001</xdr:rowOff>
    </xdr:from>
    <xdr:ext cx="599010" cy="259045"/>
    <xdr:sp macro="" textlink="">
      <xdr:nvSpPr>
        <xdr:cNvPr id="146" name="テキスト ボックス 145"/>
        <xdr:cNvSpPr txBox="1"/>
      </xdr:nvSpPr>
      <xdr:spPr>
        <a:xfrm>
          <a:off x="1719795" y="967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154604</xdr:rowOff>
    </xdr:from>
    <xdr:to>
      <xdr:col>6</xdr:col>
      <xdr:colOff>38100</xdr:colOff>
      <xdr:row>58</xdr:row>
      <xdr:rowOff>84754</xdr:rowOff>
    </xdr:to>
    <xdr:sp macro="" textlink="">
      <xdr:nvSpPr>
        <xdr:cNvPr id="147" name="楕円 146"/>
        <xdr:cNvSpPr/>
      </xdr:nvSpPr>
      <xdr:spPr>
        <a:xfrm>
          <a:off x="1079500" y="99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101281</xdr:rowOff>
    </xdr:from>
    <xdr:ext cx="534377" cy="259045"/>
    <xdr:sp macro="" textlink="">
      <xdr:nvSpPr>
        <xdr:cNvPr id="148" name="テキスト ボックス 147"/>
        <xdr:cNvSpPr txBox="1"/>
      </xdr:nvSpPr>
      <xdr:spPr>
        <a:xfrm>
          <a:off x="863111" y="970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101753</xdr:rowOff>
    </xdr:from>
    <xdr:to>
      <xdr:col>24</xdr:col>
      <xdr:colOff>63500</xdr:colOff>
      <xdr:row>72</xdr:row>
      <xdr:rowOff>21419</xdr:rowOff>
    </xdr:to>
    <xdr:cxnSp macro="">
      <xdr:nvCxnSpPr>
        <xdr:cNvPr id="177" name="直線コネクタ 176"/>
        <xdr:cNvCxnSpPr/>
      </xdr:nvCxnSpPr>
      <xdr:spPr>
        <a:xfrm flipV="1">
          <a:off x="3797300" y="12103253"/>
          <a:ext cx="838200" cy="26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21419</xdr:rowOff>
    </xdr:from>
    <xdr:to>
      <xdr:col>19</xdr:col>
      <xdr:colOff>177800</xdr:colOff>
      <xdr:row>74</xdr:row>
      <xdr:rowOff>45727</xdr:rowOff>
    </xdr:to>
    <xdr:cxnSp macro="">
      <xdr:nvCxnSpPr>
        <xdr:cNvPr id="180" name="直線コネクタ 179"/>
        <xdr:cNvCxnSpPr/>
      </xdr:nvCxnSpPr>
      <xdr:spPr>
        <a:xfrm flipV="1">
          <a:off x="2908300" y="12365819"/>
          <a:ext cx="889000" cy="3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111982</xdr:rowOff>
    </xdr:from>
    <xdr:to>
      <xdr:col>15</xdr:col>
      <xdr:colOff>50800</xdr:colOff>
      <xdr:row>74</xdr:row>
      <xdr:rowOff>45727</xdr:rowOff>
    </xdr:to>
    <xdr:cxnSp macro="">
      <xdr:nvCxnSpPr>
        <xdr:cNvPr id="183" name="直線コネクタ 182"/>
        <xdr:cNvCxnSpPr/>
      </xdr:nvCxnSpPr>
      <xdr:spPr>
        <a:xfrm>
          <a:off x="2019300" y="12456382"/>
          <a:ext cx="889000" cy="27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111982</xdr:rowOff>
    </xdr:from>
    <xdr:to>
      <xdr:col>10</xdr:col>
      <xdr:colOff>114300</xdr:colOff>
      <xdr:row>75</xdr:row>
      <xdr:rowOff>86931</xdr:rowOff>
    </xdr:to>
    <xdr:cxnSp macro="">
      <xdr:nvCxnSpPr>
        <xdr:cNvPr id="186" name="直線コネクタ 185"/>
        <xdr:cNvCxnSpPr/>
      </xdr:nvCxnSpPr>
      <xdr:spPr>
        <a:xfrm flipV="1">
          <a:off x="1130300" y="12456382"/>
          <a:ext cx="889000" cy="48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50953</xdr:rowOff>
    </xdr:from>
    <xdr:to>
      <xdr:col>24</xdr:col>
      <xdr:colOff>114300</xdr:colOff>
      <xdr:row>70</xdr:row>
      <xdr:rowOff>152553</xdr:rowOff>
    </xdr:to>
    <xdr:sp macro="" textlink="">
      <xdr:nvSpPr>
        <xdr:cNvPr id="196" name="楕円 195"/>
        <xdr:cNvSpPr/>
      </xdr:nvSpPr>
      <xdr:spPr>
        <a:xfrm>
          <a:off x="4584700" y="120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3980</xdr:rowOff>
    </xdr:from>
    <xdr:ext cx="534377" cy="259045"/>
    <xdr:sp macro="" textlink="">
      <xdr:nvSpPr>
        <xdr:cNvPr id="197" name="維持補修費該当値テキスト"/>
        <xdr:cNvSpPr txBox="1"/>
      </xdr:nvSpPr>
      <xdr:spPr>
        <a:xfrm>
          <a:off x="4686300" y="1200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142069</xdr:rowOff>
    </xdr:from>
    <xdr:to>
      <xdr:col>20</xdr:col>
      <xdr:colOff>38100</xdr:colOff>
      <xdr:row>72</xdr:row>
      <xdr:rowOff>72219</xdr:rowOff>
    </xdr:to>
    <xdr:sp macro="" textlink="">
      <xdr:nvSpPr>
        <xdr:cNvPr id="198" name="楕円 197"/>
        <xdr:cNvSpPr/>
      </xdr:nvSpPr>
      <xdr:spPr>
        <a:xfrm>
          <a:off x="3746500" y="1231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88746</xdr:rowOff>
    </xdr:from>
    <xdr:ext cx="534377" cy="259045"/>
    <xdr:sp macro="" textlink="">
      <xdr:nvSpPr>
        <xdr:cNvPr id="199" name="テキスト ボックス 198"/>
        <xdr:cNvSpPr txBox="1"/>
      </xdr:nvSpPr>
      <xdr:spPr>
        <a:xfrm>
          <a:off x="3530111" y="1209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166377</xdr:rowOff>
    </xdr:from>
    <xdr:to>
      <xdr:col>15</xdr:col>
      <xdr:colOff>101600</xdr:colOff>
      <xdr:row>74</xdr:row>
      <xdr:rowOff>96527</xdr:rowOff>
    </xdr:to>
    <xdr:sp macro="" textlink="">
      <xdr:nvSpPr>
        <xdr:cNvPr id="200" name="楕円 199"/>
        <xdr:cNvSpPr/>
      </xdr:nvSpPr>
      <xdr:spPr>
        <a:xfrm>
          <a:off x="2857500" y="126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113054</xdr:rowOff>
    </xdr:from>
    <xdr:ext cx="534377" cy="259045"/>
    <xdr:sp macro="" textlink="">
      <xdr:nvSpPr>
        <xdr:cNvPr id="201" name="テキスト ボックス 200"/>
        <xdr:cNvSpPr txBox="1"/>
      </xdr:nvSpPr>
      <xdr:spPr>
        <a:xfrm>
          <a:off x="2641111" y="1245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61182</xdr:rowOff>
    </xdr:from>
    <xdr:to>
      <xdr:col>10</xdr:col>
      <xdr:colOff>165100</xdr:colOff>
      <xdr:row>72</xdr:row>
      <xdr:rowOff>162782</xdr:rowOff>
    </xdr:to>
    <xdr:sp macro="" textlink="">
      <xdr:nvSpPr>
        <xdr:cNvPr id="202" name="楕円 201"/>
        <xdr:cNvSpPr/>
      </xdr:nvSpPr>
      <xdr:spPr>
        <a:xfrm>
          <a:off x="1968500" y="124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7859</xdr:rowOff>
    </xdr:from>
    <xdr:ext cx="534377" cy="259045"/>
    <xdr:sp macro="" textlink="">
      <xdr:nvSpPr>
        <xdr:cNvPr id="203" name="テキスト ボックス 202"/>
        <xdr:cNvSpPr txBox="1"/>
      </xdr:nvSpPr>
      <xdr:spPr>
        <a:xfrm>
          <a:off x="1752111" y="121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36131</xdr:rowOff>
    </xdr:from>
    <xdr:to>
      <xdr:col>6</xdr:col>
      <xdr:colOff>38100</xdr:colOff>
      <xdr:row>75</xdr:row>
      <xdr:rowOff>137731</xdr:rowOff>
    </xdr:to>
    <xdr:sp macro="" textlink="">
      <xdr:nvSpPr>
        <xdr:cNvPr id="204" name="楕円 203"/>
        <xdr:cNvSpPr/>
      </xdr:nvSpPr>
      <xdr:spPr>
        <a:xfrm>
          <a:off x="1079500" y="128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154258</xdr:rowOff>
    </xdr:from>
    <xdr:ext cx="534377" cy="259045"/>
    <xdr:sp macro="" textlink="">
      <xdr:nvSpPr>
        <xdr:cNvPr id="205" name="テキスト ボックス 204"/>
        <xdr:cNvSpPr txBox="1"/>
      </xdr:nvSpPr>
      <xdr:spPr>
        <a:xfrm>
          <a:off x="863111" y="126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103262</xdr:rowOff>
    </xdr:from>
    <xdr:to>
      <xdr:col>24</xdr:col>
      <xdr:colOff>63500</xdr:colOff>
      <xdr:row>95</xdr:row>
      <xdr:rowOff>52459</xdr:rowOff>
    </xdr:to>
    <xdr:cxnSp macro="">
      <xdr:nvCxnSpPr>
        <xdr:cNvPr id="235" name="直線コネクタ 234"/>
        <xdr:cNvCxnSpPr/>
      </xdr:nvCxnSpPr>
      <xdr:spPr>
        <a:xfrm flipV="1">
          <a:off x="3797300" y="16219562"/>
          <a:ext cx="838200" cy="1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128636</xdr:rowOff>
    </xdr:from>
    <xdr:to>
      <xdr:col>19</xdr:col>
      <xdr:colOff>177800</xdr:colOff>
      <xdr:row>95</xdr:row>
      <xdr:rowOff>52459</xdr:rowOff>
    </xdr:to>
    <xdr:cxnSp macro="">
      <xdr:nvCxnSpPr>
        <xdr:cNvPr id="238" name="直線コネクタ 237"/>
        <xdr:cNvCxnSpPr/>
      </xdr:nvCxnSpPr>
      <xdr:spPr>
        <a:xfrm>
          <a:off x="2908300" y="16244936"/>
          <a:ext cx="889000" cy="9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128636</xdr:rowOff>
    </xdr:from>
    <xdr:to>
      <xdr:col>15</xdr:col>
      <xdr:colOff>50800</xdr:colOff>
      <xdr:row>96</xdr:row>
      <xdr:rowOff>17132</xdr:rowOff>
    </xdr:to>
    <xdr:cxnSp macro="">
      <xdr:nvCxnSpPr>
        <xdr:cNvPr id="241" name="直線コネクタ 240"/>
        <xdr:cNvCxnSpPr/>
      </xdr:nvCxnSpPr>
      <xdr:spPr>
        <a:xfrm flipV="1">
          <a:off x="2019300" y="16244936"/>
          <a:ext cx="889000" cy="23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163840</xdr:rowOff>
    </xdr:from>
    <xdr:to>
      <xdr:col>10</xdr:col>
      <xdr:colOff>114300</xdr:colOff>
      <xdr:row>96</xdr:row>
      <xdr:rowOff>17132</xdr:rowOff>
    </xdr:to>
    <xdr:cxnSp macro="">
      <xdr:nvCxnSpPr>
        <xdr:cNvPr id="244" name="直線コネクタ 243"/>
        <xdr:cNvCxnSpPr/>
      </xdr:nvCxnSpPr>
      <xdr:spPr>
        <a:xfrm>
          <a:off x="1130300" y="16451590"/>
          <a:ext cx="889000" cy="2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52462</xdr:rowOff>
    </xdr:from>
    <xdr:to>
      <xdr:col>24</xdr:col>
      <xdr:colOff>114300</xdr:colOff>
      <xdr:row>94</xdr:row>
      <xdr:rowOff>154062</xdr:rowOff>
    </xdr:to>
    <xdr:sp macro="" textlink="">
      <xdr:nvSpPr>
        <xdr:cNvPr id="254" name="楕円 253"/>
        <xdr:cNvSpPr/>
      </xdr:nvSpPr>
      <xdr:spPr>
        <a:xfrm>
          <a:off x="4584700" y="161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75339</xdr:rowOff>
    </xdr:from>
    <xdr:ext cx="599010" cy="259045"/>
    <xdr:sp macro="" textlink="">
      <xdr:nvSpPr>
        <xdr:cNvPr id="255" name="扶助費該当値テキスト"/>
        <xdr:cNvSpPr txBox="1"/>
      </xdr:nvSpPr>
      <xdr:spPr>
        <a:xfrm>
          <a:off x="4686300" y="1602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1659</xdr:rowOff>
    </xdr:from>
    <xdr:to>
      <xdr:col>20</xdr:col>
      <xdr:colOff>38100</xdr:colOff>
      <xdr:row>95</xdr:row>
      <xdr:rowOff>103259</xdr:rowOff>
    </xdr:to>
    <xdr:sp macro="" textlink="">
      <xdr:nvSpPr>
        <xdr:cNvPr id="256" name="楕円 255"/>
        <xdr:cNvSpPr/>
      </xdr:nvSpPr>
      <xdr:spPr>
        <a:xfrm>
          <a:off x="3746500" y="162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119786</xdr:rowOff>
    </xdr:from>
    <xdr:ext cx="599010" cy="259045"/>
    <xdr:sp macro="" textlink="">
      <xdr:nvSpPr>
        <xdr:cNvPr id="257" name="テキスト ボックス 256"/>
        <xdr:cNvSpPr txBox="1"/>
      </xdr:nvSpPr>
      <xdr:spPr>
        <a:xfrm>
          <a:off x="3497795" y="1606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77836</xdr:rowOff>
    </xdr:from>
    <xdr:to>
      <xdr:col>15</xdr:col>
      <xdr:colOff>101600</xdr:colOff>
      <xdr:row>95</xdr:row>
      <xdr:rowOff>7986</xdr:rowOff>
    </xdr:to>
    <xdr:sp macro="" textlink="">
      <xdr:nvSpPr>
        <xdr:cNvPr id="258" name="楕円 257"/>
        <xdr:cNvSpPr/>
      </xdr:nvSpPr>
      <xdr:spPr>
        <a:xfrm>
          <a:off x="2857500" y="161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24513</xdr:rowOff>
    </xdr:from>
    <xdr:ext cx="599010" cy="259045"/>
    <xdr:sp macro="" textlink="">
      <xdr:nvSpPr>
        <xdr:cNvPr id="259" name="テキスト ボックス 258"/>
        <xdr:cNvSpPr txBox="1"/>
      </xdr:nvSpPr>
      <xdr:spPr>
        <a:xfrm>
          <a:off x="2608795" y="1596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137782</xdr:rowOff>
    </xdr:from>
    <xdr:to>
      <xdr:col>10</xdr:col>
      <xdr:colOff>165100</xdr:colOff>
      <xdr:row>96</xdr:row>
      <xdr:rowOff>67932</xdr:rowOff>
    </xdr:to>
    <xdr:sp macro="" textlink="">
      <xdr:nvSpPr>
        <xdr:cNvPr id="260" name="楕円 259"/>
        <xdr:cNvSpPr/>
      </xdr:nvSpPr>
      <xdr:spPr>
        <a:xfrm>
          <a:off x="1968500" y="164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84459</xdr:rowOff>
    </xdr:from>
    <xdr:ext cx="599010" cy="259045"/>
    <xdr:sp macro="" textlink="">
      <xdr:nvSpPr>
        <xdr:cNvPr id="261" name="テキスト ボックス 260"/>
        <xdr:cNvSpPr txBox="1"/>
      </xdr:nvSpPr>
      <xdr:spPr>
        <a:xfrm>
          <a:off x="1719795" y="1620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113040</xdr:rowOff>
    </xdr:from>
    <xdr:to>
      <xdr:col>6</xdr:col>
      <xdr:colOff>38100</xdr:colOff>
      <xdr:row>96</xdr:row>
      <xdr:rowOff>43190</xdr:rowOff>
    </xdr:to>
    <xdr:sp macro="" textlink="">
      <xdr:nvSpPr>
        <xdr:cNvPr id="262" name="楕円 261"/>
        <xdr:cNvSpPr/>
      </xdr:nvSpPr>
      <xdr:spPr>
        <a:xfrm>
          <a:off x="1079500" y="1640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59717</xdr:rowOff>
    </xdr:from>
    <xdr:ext cx="599010" cy="259045"/>
    <xdr:sp macro="" textlink="">
      <xdr:nvSpPr>
        <xdr:cNvPr id="263" name="テキスト ボックス 262"/>
        <xdr:cNvSpPr txBox="1"/>
      </xdr:nvSpPr>
      <xdr:spPr>
        <a:xfrm>
          <a:off x="830795" y="1617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7954</xdr:rowOff>
    </xdr:from>
    <xdr:to>
      <xdr:col>55</xdr:col>
      <xdr:colOff>0</xdr:colOff>
      <xdr:row>36</xdr:row>
      <xdr:rowOff>36624</xdr:rowOff>
    </xdr:to>
    <xdr:cxnSp macro="">
      <xdr:nvCxnSpPr>
        <xdr:cNvPr id="292" name="直線コネクタ 291"/>
        <xdr:cNvCxnSpPr/>
      </xdr:nvCxnSpPr>
      <xdr:spPr>
        <a:xfrm flipV="1">
          <a:off x="9639300" y="6008704"/>
          <a:ext cx="838200" cy="20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36624</xdr:rowOff>
    </xdr:from>
    <xdr:to>
      <xdr:col>50</xdr:col>
      <xdr:colOff>114300</xdr:colOff>
      <xdr:row>36</xdr:row>
      <xdr:rowOff>57214</xdr:rowOff>
    </xdr:to>
    <xdr:cxnSp macro="">
      <xdr:nvCxnSpPr>
        <xdr:cNvPr id="295" name="直線コネクタ 294"/>
        <xdr:cNvCxnSpPr/>
      </xdr:nvCxnSpPr>
      <xdr:spPr>
        <a:xfrm flipV="1">
          <a:off x="8750300" y="6208824"/>
          <a:ext cx="889000" cy="2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76183</xdr:rowOff>
    </xdr:from>
    <xdr:to>
      <xdr:col>45</xdr:col>
      <xdr:colOff>177800</xdr:colOff>
      <xdr:row>36</xdr:row>
      <xdr:rowOff>57214</xdr:rowOff>
    </xdr:to>
    <xdr:cxnSp macro="">
      <xdr:nvCxnSpPr>
        <xdr:cNvPr id="298" name="直線コネクタ 297"/>
        <xdr:cNvCxnSpPr/>
      </xdr:nvCxnSpPr>
      <xdr:spPr>
        <a:xfrm>
          <a:off x="7861300" y="5905483"/>
          <a:ext cx="889000" cy="32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76183</xdr:rowOff>
    </xdr:from>
    <xdr:to>
      <xdr:col>41</xdr:col>
      <xdr:colOff>50800</xdr:colOff>
      <xdr:row>37</xdr:row>
      <xdr:rowOff>92970</xdr:rowOff>
    </xdr:to>
    <xdr:cxnSp macro="">
      <xdr:nvCxnSpPr>
        <xdr:cNvPr id="301" name="直線コネクタ 300"/>
        <xdr:cNvCxnSpPr/>
      </xdr:nvCxnSpPr>
      <xdr:spPr>
        <a:xfrm flipV="1">
          <a:off x="6972300" y="5905483"/>
          <a:ext cx="889000" cy="53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128604</xdr:rowOff>
    </xdr:from>
    <xdr:to>
      <xdr:col>55</xdr:col>
      <xdr:colOff>50800</xdr:colOff>
      <xdr:row>35</xdr:row>
      <xdr:rowOff>58754</xdr:rowOff>
    </xdr:to>
    <xdr:sp macro="" textlink="">
      <xdr:nvSpPr>
        <xdr:cNvPr id="311" name="楕円 310"/>
        <xdr:cNvSpPr/>
      </xdr:nvSpPr>
      <xdr:spPr>
        <a:xfrm>
          <a:off x="10426700" y="59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151481</xdr:rowOff>
    </xdr:from>
    <xdr:ext cx="599010" cy="259045"/>
    <xdr:sp macro="" textlink="">
      <xdr:nvSpPr>
        <xdr:cNvPr id="312" name="補助費等該当値テキスト"/>
        <xdr:cNvSpPr txBox="1"/>
      </xdr:nvSpPr>
      <xdr:spPr>
        <a:xfrm>
          <a:off x="10528300" y="580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157274</xdr:rowOff>
    </xdr:from>
    <xdr:to>
      <xdr:col>50</xdr:col>
      <xdr:colOff>165100</xdr:colOff>
      <xdr:row>36</xdr:row>
      <xdr:rowOff>87424</xdr:rowOff>
    </xdr:to>
    <xdr:sp macro="" textlink="">
      <xdr:nvSpPr>
        <xdr:cNvPr id="313" name="楕円 312"/>
        <xdr:cNvSpPr/>
      </xdr:nvSpPr>
      <xdr:spPr>
        <a:xfrm>
          <a:off x="9588500" y="615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103951</xdr:rowOff>
    </xdr:from>
    <xdr:ext cx="599010" cy="259045"/>
    <xdr:sp macro="" textlink="">
      <xdr:nvSpPr>
        <xdr:cNvPr id="314" name="テキスト ボックス 313"/>
        <xdr:cNvSpPr txBox="1"/>
      </xdr:nvSpPr>
      <xdr:spPr>
        <a:xfrm>
          <a:off x="9339795" y="593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6414</xdr:rowOff>
    </xdr:from>
    <xdr:to>
      <xdr:col>46</xdr:col>
      <xdr:colOff>38100</xdr:colOff>
      <xdr:row>36</xdr:row>
      <xdr:rowOff>108014</xdr:rowOff>
    </xdr:to>
    <xdr:sp macro="" textlink="">
      <xdr:nvSpPr>
        <xdr:cNvPr id="315" name="楕円 314"/>
        <xdr:cNvSpPr/>
      </xdr:nvSpPr>
      <xdr:spPr>
        <a:xfrm>
          <a:off x="8699500" y="61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124541</xdr:rowOff>
    </xdr:from>
    <xdr:ext cx="599010" cy="259045"/>
    <xdr:sp macro="" textlink="">
      <xdr:nvSpPr>
        <xdr:cNvPr id="316" name="テキスト ボックス 315"/>
        <xdr:cNvSpPr txBox="1"/>
      </xdr:nvSpPr>
      <xdr:spPr>
        <a:xfrm>
          <a:off x="8450795" y="595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25383</xdr:rowOff>
    </xdr:from>
    <xdr:to>
      <xdr:col>41</xdr:col>
      <xdr:colOff>101600</xdr:colOff>
      <xdr:row>34</xdr:row>
      <xdr:rowOff>126983</xdr:rowOff>
    </xdr:to>
    <xdr:sp macro="" textlink="">
      <xdr:nvSpPr>
        <xdr:cNvPr id="317" name="楕円 316"/>
        <xdr:cNvSpPr/>
      </xdr:nvSpPr>
      <xdr:spPr>
        <a:xfrm>
          <a:off x="7810500" y="58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143510</xdr:rowOff>
    </xdr:from>
    <xdr:ext cx="599010" cy="259045"/>
    <xdr:sp macro="" textlink="">
      <xdr:nvSpPr>
        <xdr:cNvPr id="318" name="テキスト ボックス 317"/>
        <xdr:cNvSpPr txBox="1"/>
      </xdr:nvSpPr>
      <xdr:spPr>
        <a:xfrm>
          <a:off x="7561795" y="562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42170</xdr:rowOff>
    </xdr:from>
    <xdr:to>
      <xdr:col>36</xdr:col>
      <xdr:colOff>165100</xdr:colOff>
      <xdr:row>37</xdr:row>
      <xdr:rowOff>143770</xdr:rowOff>
    </xdr:to>
    <xdr:sp macro="" textlink="">
      <xdr:nvSpPr>
        <xdr:cNvPr id="319" name="楕円 318"/>
        <xdr:cNvSpPr/>
      </xdr:nvSpPr>
      <xdr:spPr>
        <a:xfrm>
          <a:off x="6921500" y="63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160297</xdr:rowOff>
    </xdr:from>
    <xdr:ext cx="534377" cy="259045"/>
    <xdr:sp macro="" textlink="">
      <xdr:nvSpPr>
        <xdr:cNvPr id="320" name="テキスト ボックス 319"/>
        <xdr:cNvSpPr txBox="1"/>
      </xdr:nvSpPr>
      <xdr:spPr>
        <a:xfrm>
          <a:off x="6705111" y="616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42136</xdr:rowOff>
    </xdr:from>
    <xdr:to>
      <xdr:col>55</xdr:col>
      <xdr:colOff>0</xdr:colOff>
      <xdr:row>57</xdr:row>
      <xdr:rowOff>114915</xdr:rowOff>
    </xdr:to>
    <xdr:cxnSp macro="">
      <xdr:nvCxnSpPr>
        <xdr:cNvPr id="347" name="直線コネクタ 346"/>
        <xdr:cNvCxnSpPr/>
      </xdr:nvCxnSpPr>
      <xdr:spPr>
        <a:xfrm flipV="1">
          <a:off x="9639300" y="9814786"/>
          <a:ext cx="838200" cy="7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114915</xdr:rowOff>
    </xdr:from>
    <xdr:to>
      <xdr:col>50</xdr:col>
      <xdr:colOff>114300</xdr:colOff>
      <xdr:row>58</xdr:row>
      <xdr:rowOff>13005</xdr:rowOff>
    </xdr:to>
    <xdr:cxnSp macro="">
      <xdr:nvCxnSpPr>
        <xdr:cNvPr id="350" name="直線コネクタ 349"/>
        <xdr:cNvCxnSpPr/>
      </xdr:nvCxnSpPr>
      <xdr:spPr>
        <a:xfrm flipV="1">
          <a:off x="8750300" y="9887565"/>
          <a:ext cx="889000" cy="6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141437</xdr:rowOff>
    </xdr:from>
    <xdr:to>
      <xdr:col>45</xdr:col>
      <xdr:colOff>177800</xdr:colOff>
      <xdr:row>58</xdr:row>
      <xdr:rowOff>13005</xdr:rowOff>
    </xdr:to>
    <xdr:cxnSp macro="">
      <xdr:nvCxnSpPr>
        <xdr:cNvPr id="353" name="直線コネクタ 352"/>
        <xdr:cNvCxnSpPr/>
      </xdr:nvCxnSpPr>
      <xdr:spPr>
        <a:xfrm>
          <a:off x="7861300" y="9914087"/>
          <a:ext cx="889000" cy="4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141437</xdr:rowOff>
    </xdr:from>
    <xdr:to>
      <xdr:col>41</xdr:col>
      <xdr:colOff>50800</xdr:colOff>
      <xdr:row>57</xdr:row>
      <xdr:rowOff>147450</xdr:rowOff>
    </xdr:to>
    <xdr:cxnSp macro="">
      <xdr:nvCxnSpPr>
        <xdr:cNvPr id="356" name="直線コネクタ 355"/>
        <xdr:cNvCxnSpPr/>
      </xdr:nvCxnSpPr>
      <xdr:spPr>
        <a:xfrm flipV="1">
          <a:off x="6972300" y="9914087"/>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162786</xdr:rowOff>
    </xdr:from>
    <xdr:to>
      <xdr:col>55</xdr:col>
      <xdr:colOff>50800</xdr:colOff>
      <xdr:row>57</xdr:row>
      <xdr:rowOff>92936</xdr:rowOff>
    </xdr:to>
    <xdr:sp macro="" textlink="">
      <xdr:nvSpPr>
        <xdr:cNvPr id="366" name="楕円 365"/>
        <xdr:cNvSpPr/>
      </xdr:nvSpPr>
      <xdr:spPr>
        <a:xfrm>
          <a:off x="10426700" y="9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14213</xdr:rowOff>
    </xdr:from>
    <xdr:ext cx="599010" cy="259045"/>
    <xdr:sp macro="" textlink="">
      <xdr:nvSpPr>
        <xdr:cNvPr id="367" name="普通建設事業費該当値テキスト"/>
        <xdr:cNvSpPr txBox="1"/>
      </xdr:nvSpPr>
      <xdr:spPr>
        <a:xfrm>
          <a:off x="10528300" y="961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64115</xdr:rowOff>
    </xdr:from>
    <xdr:to>
      <xdr:col>50</xdr:col>
      <xdr:colOff>165100</xdr:colOff>
      <xdr:row>57</xdr:row>
      <xdr:rowOff>165715</xdr:rowOff>
    </xdr:to>
    <xdr:sp macro="" textlink="">
      <xdr:nvSpPr>
        <xdr:cNvPr id="368" name="楕円 367"/>
        <xdr:cNvSpPr/>
      </xdr:nvSpPr>
      <xdr:spPr>
        <a:xfrm>
          <a:off x="9588500" y="98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10792</xdr:rowOff>
    </xdr:from>
    <xdr:ext cx="534377" cy="259045"/>
    <xdr:sp macro="" textlink="">
      <xdr:nvSpPr>
        <xdr:cNvPr id="369" name="テキスト ボックス 368"/>
        <xdr:cNvSpPr txBox="1"/>
      </xdr:nvSpPr>
      <xdr:spPr>
        <a:xfrm>
          <a:off x="9372111" y="961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133655</xdr:rowOff>
    </xdr:from>
    <xdr:to>
      <xdr:col>46</xdr:col>
      <xdr:colOff>38100</xdr:colOff>
      <xdr:row>58</xdr:row>
      <xdr:rowOff>63805</xdr:rowOff>
    </xdr:to>
    <xdr:sp macro="" textlink="">
      <xdr:nvSpPr>
        <xdr:cNvPr id="370" name="楕円 369"/>
        <xdr:cNvSpPr/>
      </xdr:nvSpPr>
      <xdr:spPr>
        <a:xfrm>
          <a:off x="8699500" y="99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54932</xdr:rowOff>
    </xdr:from>
    <xdr:ext cx="534377" cy="259045"/>
    <xdr:sp macro="" textlink="">
      <xdr:nvSpPr>
        <xdr:cNvPr id="371" name="テキスト ボックス 370"/>
        <xdr:cNvSpPr txBox="1"/>
      </xdr:nvSpPr>
      <xdr:spPr>
        <a:xfrm>
          <a:off x="8483111" y="99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90637</xdr:rowOff>
    </xdr:from>
    <xdr:to>
      <xdr:col>41</xdr:col>
      <xdr:colOff>101600</xdr:colOff>
      <xdr:row>58</xdr:row>
      <xdr:rowOff>20787</xdr:rowOff>
    </xdr:to>
    <xdr:sp macro="" textlink="">
      <xdr:nvSpPr>
        <xdr:cNvPr id="372" name="楕円 371"/>
        <xdr:cNvSpPr/>
      </xdr:nvSpPr>
      <xdr:spPr>
        <a:xfrm>
          <a:off x="7810500" y="986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11914</xdr:rowOff>
    </xdr:from>
    <xdr:ext cx="534377" cy="259045"/>
    <xdr:sp macro="" textlink="">
      <xdr:nvSpPr>
        <xdr:cNvPr id="373" name="テキスト ボックス 372"/>
        <xdr:cNvSpPr txBox="1"/>
      </xdr:nvSpPr>
      <xdr:spPr>
        <a:xfrm>
          <a:off x="7594111" y="995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96650</xdr:rowOff>
    </xdr:from>
    <xdr:to>
      <xdr:col>36</xdr:col>
      <xdr:colOff>165100</xdr:colOff>
      <xdr:row>58</xdr:row>
      <xdr:rowOff>26800</xdr:rowOff>
    </xdr:to>
    <xdr:sp macro="" textlink="">
      <xdr:nvSpPr>
        <xdr:cNvPr id="374" name="楕円 373"/>
        <xdr:cNvSpPr/>
      </xdr:nvSpPr>
      <xdr:spPr>
        <a:xfrm>
          <a:off x="6921500" y="986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17927</xdr:rowOff>
    </xdr:from>
    <xdr:ext cx="534377" cy="259045"/>
    <xdr:sp macro="" textlink="">
      <xdr:nvSpPr>
        <xdr:cNvPr id="375" name="テキスト ボックス 374"/>
        <xdr:cNvSpPr txBox="1"/>
      </xdr:nvSpPr>
      <xdr:spPr>
        <a:xfrm>
          <a:off x="6705111" y="99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27394</xdr:rowOff>
    </xdr:from>
    <xdr:to>
      <xdr:col>55</xdr:col>
      <xdr:colOff>0</xdr:colOff>
      <xdr:row>79</xdr:row>
      <xdr:rowOff>44450</xdr:rowOff>
    </xdr:to>
    <xdr:cxnSp macro="">
      <xdr:nvCxnSpPr>
        <xdr:cNvPr id="404" name="直線コネクタ 403"/>
        <xdr:cNvCxnSpPr/>
      </xdr:nvCxnSpPr>
      <xdr:spPr>
        <a:xfrm>
          <a:off x="9639300" y="13571944"/>
          <a:ext cx="838200" cy="1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27394</xdr:rowOff>
    </xdr:from>
    <xdr:to>
      <xdr:col>50</xdr:col>
      <xdr:colOff>114300</xdr:colOff>
      <xdr:row>79</xdr:row>
      <xdr:rowOff>42583</xdr:rowOff>
    </xdr:to>
    <xdr:cxnSp macro="">
      <xdr:nvCxnSpPr>
        <xdr:cNvPr id="407" name="直線コネクタ 406"/>
        <xdr:cNvCxnSpPr/>
      </xdr:nvCxnSpPr>
      <xdr:spPr>
        <a:xfrm flipV="1">
          <a:off x="8750300" y="13571944"/>
          <a:ext cx="889000" cy="1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27623</xdr:rowOff>
    </xdr:from>
    <xdr:to>
      <xdr:col>45</xdr:col>
      <xdr:colOff>177800</xdr:colOff>
      <xdr:row>79</xdr:row>
      <xdr:rowOff>42583</xdr:rowOff>
    </xdr:to>
    <xdr:cxnSp macro="">
      <xdr:nvCxnSpPr>
        <xdr:cNvPr id="410" name="直線コネクタ 409"/>
        <xdr:cNvCxnSpPr/>
      </xdr:nvCxnSpPr>
      <xdr:spPr>
        <a:xfrm>
          <a:off x="7861300" y="13572173"/>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42075</xdr:rowOff>
    </xdr:from>
    <xdr:to>
      <xdr:col>41</xdr:col>
      <xdr:colOff>50800</xdr:colOff>
      <xdr:row>79</xdr:row>
      <xdr:rowOff>27623</xdr:rowOff>
    </xdr:to>
    <xdr:cxnSp macro="">
      <xdr:nvCxnSpPr>
        <xdr:cNvPr id="413" name="直線コネクタ 412"/>
        <xdr:cNvCxnSpPr/>
      </xdr:nvCxnSpPr>
      <xdr:spPr>
        <a:xfrm>
          <a:off x="6972300" y="13243725"/>
          <a:ext cx="889000" cy="3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148044</xdr:rowOff>
    </xdr:from>
    <xdr:to>
      <xdr:col>50</xdr:col>
      <xdr:colOff>165100</xdr:colOff>
      <xdr:row>79</xdr:row>
      <xdr:rowOff>78194</xdr:rowOff>
    </xdr:to>
    <xdr:sp macro="" textlink="">
      <xdr:nvSpPr>
        <xdr:cNvPr id="425" name="楕円 424"/>
        <xdr:cNvSpPr/>
      </xdr:nvSpPr>
      <xdr:spPr>
        <a:xfrm>
          <a:off x="9588500" y="1352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69321</xdr:rowOff>
    </xdr:from>
    <xdr:ext cx="469744" cy="259045"/>
    <xdr:sp macro="" textlink="">
      <xdr:nvSpPr>
        <xdr:cNvPr id="426" name="テキスト ボックス 425"/>
        <xdr:cNvSpPr txBox="1"/>
      </xdr:nvSpPr>
      <xdr:spPr>
        <a:xfrm>
          <a:off x="9404428" y="1361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163233</xdr:rowOff>
    </xdr:from>
    <xdr:to>
      <xdr:col>46</xdr:col>
      <xdr:colOff>38100</xdr:colOff>
      <xdr:row>79</xdr:row>
      <xdr:rowOff>93383</xdr:rowOff>
    </xdr:to>
    <xdr:sp macro="" textlink="">
      <xdr:nvSpPr>
        <xdr:cNvPr id="427" name="楕円 426"/>
        <xdr:cNvSpPr/>
      </xdr:nvSpPr>
      <xdr:spPr>
        <a:xfrm>
          <a:off x="8699500" y="135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84510</xdr:rowOff>
    </xdr:from>
    <xdr:ext cx="378565" cy="259045"/>
    <xdr:sp macro="" textlink="">
      <xdr:nvSpPr>
        <xdr:cNvPr id="428" name="テキスト ボックス 427"/>
        <xdr:cNvSpPr txBox="1"/>
      </xdr:nvSpPr>
      <xdr:spPr>
        <a:xfrm>
          <a:off x="8561017" y="1362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148273</xdr:rowOff>
    </xdr:from>
    <xdr:to>
      <xdr:col>41</xdr:col>
      <xdr:colOff>101600</xdr:colOff>
      <xdr:row>79</xdr:row>
      <xdr:rowOff>78423</xdr:rowOff>
    </xdr:to>
    <xdr:sp macro="" textlink="">
      <xdr:nvSpPr>
        <xdr:cNvPr id="429" name="楕円 428"/>
        <xdr:cNvSpPr/>
      </xdr:nvSpPr>
      <xdr:spPr>
        <a:xfrm>
          <a:off x="7810500" y="135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69550</xdr:rowOff>
    </xdr:from>
    <xdr:ext cx="469744" cy="259045"/>
    <xdr:sp macro="" textlink="">
      <xdr:nvSpPr>
        <xdr:cNvPr id="430" name="テキスト ボックス 429"/>
        <xdr:cNvSpPr txBox="1"/>
      </xdr:nvSpPr>
      <xdr:spPr>
        <a:xfrm>
          <a:off x="7626428" y="136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162725</xdr:rowOff>
    </xdr:from>
    <xdr:to>
      <xdr:col>36</xdr:col>
      <xdr:colOff>165100</xdr:colOff>
      <xdr:row>77</xdr:row>
      <xdr:rowOff>92875</xdr:rowOff>
    </xdr:to>
    <xdr:sp macro="" textlink="">
      <xdr:nvSpPr>
        <xdr:cNvPr id="431" name="楕円 430"/>
        <xdr:cNvSpPr/>
      </xdr:nvSpPr>
      <xdr:spPr>
        <a:xfrm>
          <a:off x="6921500" y="131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109402</xdr:rowOff>
    </xdr:from>
    <xdr:ext cx="534377" cy="259045"/>
    <xdr:sp macro="" textlink="">
      <xdr:nvSpPr>
        <xdr:cNvPr id="432" name="テキスト ボックス 431"/>
        <xdr:cNvSpPr txBox="1"/>
      </xdr:nvSpPr>
      <xdr:spPr>
        <a:xfrm>
          <a:off x="6705111" y="129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48354</xdr:rowOff>
    </xdr:from>
    <xdr:to>
      <xdr:col>55</xdr:col>
      <xdr:colOff>0</xdr:colOff>
      <xdr:row>97</xdr:row>
      <xdr:rowOff>122825</xdr:rowOff>
    </xdr:to>
    <xdr:cxnSp macro="">
      <xdr:nvCxnSpPr>
        <xdr:cNvPr id="459" name="直線コネクタ 458"/>
        <xdr:cNvCxnSpPr/>
      </xdr:nvCxnSpPr>
      <xdr:spPr>
        <a:xfrm flipV="1">
          <a:off x="9639300" y="16679004"/>
          <a:ext cx="838200" cy="7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122825</xdr:rowOff>
    </xdr:from>
    <xdr:to>
      <xdr:col>50</xdr:col>
      <xdr:colOff>114300</xdr:colOff>
      <xdr:row>98</xdr:row>
      <xdr:rowOff>25848</xdr:rowOff>
    </xdr:to>
    <xdr:cxnSp macro="">
      <xdr:nvCxnSpPr>
        <xdr:cNvPr id="462" name="直線コネクタ 461"/>
        <xdr:cNvCxnSpPr/>
      </xdr:nvCxnSpPr>
      <xdr:spPr>
        <a:xfrm flipV="1">
          <a:off x="8750300" y="16753475"/>
          <a:ext cx="889000" cy="7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169407</xdr:rowOff>
    </xdr:from>
    <xdr:to>
      <xdr:col>45</xdr:col>
      <xdr:colOff>177800</xdr:colOff>
      <xdr:row>98</xdr:row>
      <xdr:rowOff>25848</xdr:rowOff>
    </xdr:to>
    <xdr:cxnSp macro="">
      <xdr:nvCxnSpPr>
        <xdr:cNvPr id="465" name="直線コネクタ 464"/>
        <xdr:cNvCxnSpPr/>
      </xdr:nvCxnSpPr>
      <xdr:spPr>
        <a:xfrm>
          <a:off x="7861300" y="16800057"/>
          <a:ext cx="889000" cy="2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169407</xdr:rowOff>
    </xdr:from>
    <xdr:to>
      <xdr:col>41</xdr:col>
      <xdr:colOff>50800</xdr:colOff>
      <xdr:row>98</xdr:row>
      <xdr:rowOff>53797</xdr:rowOff>
    </xdr:to>
    <xdr:cxnSp macro="">
      <xdr:nvCxnSpPr>
        <xdr:cNvPr id="468" name="直線コネクタ 467"/>
        <xdr:cNvCxnSpPr/>
      </xdr:nvCxnSpPr>
      <xdr:spPr>
        <a:xfrm flipV="1">
          <a:off x="6972300" y="16800057"/>
          <a:ext cx="889000" cy="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169004</xdr:rowOff>
    </xdr:from>
    <xdr:to>
      <xdr:col>55</xdr:col>
      <xdr:colOff>50800</xdr:colOff>
      <xdr:row>97</xdr:row>
      <xdr:rowOff>99154</xdr:rowOff>
    </xdr:to>
    <xdr:sp macro="" textlink="">
      <xdr:nvSpPr>
        <xdr:cNvPr id="478" name="楕円 477"/>
        <xdr:cNvSpPr/>
      </xdr:nvSpPr>
      <xdr:spPr>
        <a:xfrm>
          <a:off x="10426700" y="1662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20431</xdr:rowOff>
    </xdr:from>
    <xdr:ext cx="599010" cy="259045"/>
    <xdr:sp macro="" textlink="">
      <xdr:nvSpPr>
        <xdr:cNvPr id="479" name="普通建設事業費 （ うち更新整備　）該当値テキスト"/>
        <xdr:cNvSpPr txBox="1"/>
      </xdr:nvSpPr>
      <xdr:spPr>
        <a:xfrm>
          <a:off x="10528300" y="1647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72025</xdr:rowOff>
    </xdr:from>
    <xdr:to>
      <xdr:col>50</xdr:col>
      <xdr:colOff>165100</xdr:colOff>
      <xdr:row>98</xdr:row>
      <xdr:rowOff>2175</xdr:rowOff>
    </xdr:to>
    <xdr:sp macro="" textlink="">
      <xdr:nvSpPr>
        <xdr:cNvPr id="480" name="楕円 479"/>
        <xdr:cNvSpPr/>
      </xdr:nvSpPr>
      <xdr:spPr>
        <a:xfrm>
          <a:off x="9588500" y="1670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18702</xdr:rowOff>
    </xdr:from>
    <xdr:ext cx="534377" cy="259045"/>
    <xdr:sp macro="" textlink="">
      <xdr:nvSpPr>
        <xdr:cNvPr id="481" name="テキスト ボックス 480"/>
        <xdr:cNvSpPr txBox="1"/>
      </xdr:nvSpPr>
      <xdr:spPr>
        <a:xfrm>
          <a:off x="9372111" y="164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146498</xdr:rowOff>
    </xdr:from>
    <xdr:to>
      <xdr:col>46</xdr:col>
      <xdr:colOff>38100</xdr:colOff>
      <xdr:row>98</xdr:row>
      <xdr:rowOff>76648</xdr:rowOff>
    </xdr:to>
    <xdr:sp macro="" textlink="">
      <xdr:nvSpPr>
        <xdr:cNvPr id="482" name="楕円 481"/>
        <xdr:cNvSpPr/>
      </xdr:nvSpPr>
      <xdr:spPr>
        <a:xfrm>
          <a:off x="8699500" y="167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67775</xdr:rowOff>
    </xdr:from>
    <xdr:ext cx="534377" cy="259045"/>
    <xdr:sp macro="" textlink="">
      <xdr:nvSpPr>
        <xdr:cNvPr id="483" name="テキスト ボックス 482"/>
        <xdr:cNvSpPr txBox="1"/>
      </xdr:nvSpPr>
      <xdr:spPr>
        <a:xfrm>
          <a:off x="8483111" y="168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118607</xdr:rowOff>
    </xdr:from>
    <xdr:to>
      <xdr:col>41</xdr:col>
      <xdr:colOff>101600</xdr:colOff>
      <xdr:row>98</xdr:row>
      <xdr:rowOff>48757</xdr:rowOff>
    </xdr:to>
    <xdr:sp macro="" textlink="">
      <xdr:nvSpPr>
        <xdr:cNvPr id="484" name="楕円 483"/>
        <xdr:cNvSpPr/>
      </xdr:nvSpPr>
      <xdr:spPr>
        <a:xfrm>
          <a:off x="7810500" y="1674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65284</xdr:rowOff>
    </xdr:from>
    <xdr:ext cx="534377" cy="259045"/>
    <xdr:sp macro="" textlink="">
      <xdr:nvSpPr>
        <xdr:cNvPr id="485" name="テキスト ボックス 484"/>
        <xdr:cNvSpPr txBox="1"/>
      </xdr:nvSpPr>
      <xdr:spPr>
        <a:xfrm>
          <a:off x="7594111" y="1652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2997</xdr:rowOff>
    </xdr:from>
    <xdr:to>
      <xdr:col>36</xdr:col>
      <xdr:colOff>165100</xdr:colOff>
      <xdr:row>98</xdr:row>
      <xdr:rowOff>104597</xdr:rowOff>
    </xdr:to>
    <xdr:sp macro="" textlink="">
      <xdr:nvSpPr>
        <xdr:cNvPr id="486" name="楕円 485"/>
        <xdr:cNvSpPr/>
      </xdr:nvSpPr>
      <xdr:spPr>
        <a:xfrm>
          <a:off x="6921500" y="1680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95724</xdr:rowOff>
    </xdr:from>
    <xdr:ext cx="534377" cy="259045"/>
    <xdr:sp macro="" textlink="">
      <xdr:nvSpPr>
        <xdr:cNvPr id="487" name="テキスト ボックス 486"/>
        <xdr:cNvSpPr txBox="1"/>
      </xdr:nvSpPr>
      <xdr:spPr>
        <a:xfrm>
          <a:off x="6705111" y="1689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112069</xdr:rowOff>
    </xdr:from>
    <xdr:to>
      <xdr:col>85</xdr:col>
      <xdr:colOff>127000</xdr:colOff>
      <xdr:row>77</xdr:row>
      <xdr:rowOff>120774</xdr:rowOff>
    </xdr:to>
    <xdr:cxnSp macro="">
      <xdr:nvCxnSpPr>
        <xdr:cNvPr id="620" name="直線コネクタ 619"/>
        <xdr:cNvCxnSpPr/>
      </xdr:nvCxnSpPr>
      <xdr:spPr>
        <a:xfrm flipV="1">
          <a:off x="15481300" y="13313719"/>
          <a:ext cx="8382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98341</xdr:rowOff>
    </xdr:from>
    <xdr:to>
      <xdr:col>81</xdr:col>
      <xdr:colOff>50800</xdr:colOff>
      <xdr:row>77</xdr:row>
      <xdr:rowOff>120774</xdr:rowOff>
    </xdr:to>
    <xdr:cxnSp macro="">
      <xdr:nvCxnSpPr>
        <xdr:cNvPr id="623" name="直線コネクタ 622"/>
        <xdr:cNvCxnSpPr/>
      </xdr:nvCxnSpPr>
      <xdr:spPr>
        <a:xfrm>
          <a:off x="14592300" y="13299991"/>
          <a:ext cx="889000" cy="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89680</xdr:rowOff>
    </xdr:from>
    <xdr:to>
      <xdr:col>76</xdr:col>
      <xdr:colOff>114300</xdr:colOff>
      <xdr:row>77</xdr:row>
      <xdr:rowOff>98341</xdr:rowOff>
    </xdr:to>
    <xdr:cxnSp macro="">
      <xdr:nvCxnSpPr>
        <xdr:cNvPr id="626" name="直線コネクタ 625"/>
        <xdr:cNvCxnSpPr/>
      </xdr:nvCxnSpPr>
      <xdr:spPr>
        <a:xfrm>
          <a:off x="13703300" y="13291330"/>
          <a:ext cx="8890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89680</xdr:rowOff>
    </xdr:from>
    <xdr:to>
      <xdr:col>71</xdr:col>
      <xdr:colOff>177800</xdr:colOff>
      <xdr:row>77</xdr:row>
      <xdr:rowOff>104305</xdr:rowOff>
    </xdr:to>
    <xdr:cxnSp macro="">
      <xdr:nvCxnSpPr>
        <xdr:cNvPr id="629" name="直線コネクタ 628"/>
        <xdr:cNvCxnSpPr/>
      </xdr:nvCxnSpPr>
      <xdr:spPr>
        <a:xfrm flipV="1">
          <a:off x="12814300" y="13291330"/>
          <a:ext cx="8890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61269</xdr:rowOff>
    </xdr:from>
    <xdr:to>
      <xdr:col>85</xdr:col>
      <xdr:colOff>177800</xdr:colOff>
      <xdr:row>77</xdr:row>
      <xdr:rowOff>162869</xdr:rowOff>
    </xdr:to>
    <xdr:sp macro="" textlink="">
      <xdr:nvSpPr>
        <xdr:cNvPr id="639" name="楕円 638"/>
        <xdr:cNvSpPr/>
      </xdr:nvSpPr>
      <xdr:spPr>
        <a:xfrm>
          <a:off x="16268700" y="1326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20646</xdr:rowOff>
    </xdr:from>
    <xdr:ext cx="534377" cy="259045"/>
    <xdr:sp macro="" textlink="">
      <xdr:nvSpPr>
        <xdr:cNvPr id="640" name="公債費該当値テキスト"/>
        <xdr:cNvSpPr txBox="1"/>
      </xdr:nvSpPr>
      <xdr:spPr>
        <a:xfrm>
          <a:off x="16370300" y="130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69974</xdr:rowOff>
    </xdr:from>
    <xdr:to>
      <xdr:col>81</xdr:col>
      <xdr:colOff>101600</xdr:colOff>
      <xdr:row>78</xdr:row>
      <xdr:rowOff>124</xdr:rowOff>
    </xdr:to>
    <xdr:sp macro="" textlink="">
      <xdr:nvSpPr>
        <xdr:cNvPr id="641" name="楕円 640"/>
        <xdr:cNvSpPr/>
      </xdr:nvSpPr>
      <xdr:spPr>
        <a:xfrm>
          <a:off x="15430500" y="132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16651</xdr:rowOff>
    </xdr:from>
    <xdr:ext cx="534377" cy="259045"/>
    <xdr:sp macro="" textlink="">
      <xdr:nvSpPr>
        <xdr:cNvPr id="642" name="テキスト ボックス 641"/>
        <xdr:cNvSpPr txBox="1"/>
      </xdr:nvSpPr>
      <xdr:spPr>
        <a:xfrm>
          <a:off x="15214111" y="130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47541</xdr:rowOff>
    </xdr:from>
    <xdr:to>
      <xdr:col>76</xdr:col>
      <xdr:colOff>165100</xdr:colOff>
      <xdr:row>77</xdr:row>
      <xdr:rowOff>149141</xdr:rowOff>
    </xdr:to>
    <xdr:sp macro="" textlink="">
      <xdr:nvSpPr>
        <xdr:cNvPr id="643" name="楕円 642"/>
        <xdr:cNvSpPr/>
      </xdr:nvSpPr>
      <xdr:spPr>
        <a:xfrm>
          <a:off x="14541500" y="1324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165668</xdr:rowOff>
    </xdr:from>
    <xdr:ext cx="534377" cy="259045"/>
    <xdr:sp macro="" textlink="">
      <xdr:nvSpPr>
        <xdr:cNvPr id="644" name="テキスト ボックス 643"/>
        <xdr:cNvSpPr txBox="1"/>
      </xdr:nvSpPr>
      <xdr:spPr>
        <a:xfrm>
          <a:off x="14325111" y="130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38880</xdr:rowOff>
    </xdr:from>
    <xdr:to>
      <xdr:col>72</xdr:col>
      <xdr:colOff>38100</xdr:colOff>
      <xdr:row>77</xdr:row>
      <xdr:rowOff>140480</xdr:rowOff>
    </xdr:to>
    <xdr:sp macro="" textlink="">
      <xdr:nvSpPr>
        <xdr:cNvPr id="645" name="楕円 644"/>
        <xdr:cNvSpPr/>
      </xdr:nvSpPr>
      <xdr:spPr>
        <a:xfrm>
          <a:off x="13652500" y="132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157007</xdr:rowOff>
    </xdr:from>
    <xdr:ext cx="534377" cy="259045"/>
    <xdr:sp macro="" textlink="">
      <xdr:nvSpPr>
        <xdr:cNvPr id="646" name="テキスト ボックス 645"/>
        <xdr:cNvSpPr txBox="1"/>
      </xdr:nvSpPr>
      <xdr:spPr>
        <a:xfrm>
          <a:off x="13436111" y="1301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53505</xdr:rowOff>
    </xdr:from>
    <xdr:to>
      <xdr:col>67</xdr:col>
      <xdr:colOff>101600</xdr:colOff>
      <xdr:row>77</xdr:row>
      <xdr:rowOff>155105</xdr:rowOff>
    </xdr:to>
    <xdr:sp macro="" textlink="">
      <xdr:nvSpPr>
        <xdr:cNvPr id="647" name="楕円 646"/>
        <xdr:cNvSpPr/>
      </xdr:nvSpPr>
      <xdr:spPr>
        <a:xfrm>
          <a:off x="12763500" y="132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182</xdr:rowOff>
    </xdr:from>
    <xdr:ext cx="534377" cy="259045"/>
    <xdr:sp macro="" textlink="">
      <xdr:nvSpPr>
        <xdr:cNvPr id="648" name="テキスト ボックス 647"/>
        <xdr:cNvSpPr txBox="1"/>
      </xdr:nvSpPr>
      <xdr:spPr>
        <a:xfrm>
          <a:off x="12547111" y="130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22096</xdr:rowOff>
    </xdr:from>
    <xdr:to>
      <xdr:col>85</xdr:col>
      <xdr:colOff>127000</xdr:colOff>
      <xdr:row>98</xdr:row>
      <xdr:rowOff>85286</xdr:rowOff>
    </xdr:to>
    <xdr:cxnSp macro="">
      <xdr:nvCxnSpPr>
        <xdr:cNvPr id="675" name="直線コネクタ 674"/>
        <xdr:cNvCxnSpPr/>
      </xdr:nvCxnSpPr>
      <xdr:spPr>
        <a:xfrm>
          <a:off x="15481300" y="16824196"/>
          <a:ext cx="838200" cy="6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154707</xdr:rowOff>
    </xdr:from>
    <xdr:to>
      <xdr:col>81</xdr:col>
      <xdr:colOff>50800</xdr:colOff>
      <xdr:row>98</xdr:row>
      <xdr:rowOff>22096</xdr:rowOff>
    </xdr:to>
    <xdr:cxnSp macro="">
      <xdr:nvCxnSpPr>
        <xdr:cNvPr id="678" name="直線コネクタ 677"/>
        <xdr:cNvCxnSpPr/>
      </xdr:nvCxnSpPr>
      <xdr:spPr>
        <a:xfrm>
          <a:off x="14592300" y="16785357"/>
          <a:ext cx="889000" cy="3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154707</xdr:rowOff>
    </xdr:from>
    <xdr:to>
      <xdr:col>76</xdr:col>
      <xdr:colOff>114300</xdr:colOff>
      <xdr:row>98</xdr:row>
      <xdr:rowOff>76504</xdr:rowOff>
    </xdr:to>
    <xdr:cxnSp macro="">
      <xdr:nvCxnSpPr>
        <xdr:cNvPr id="681" name="直線コネクタ 680"/>
        <xdr:cNvCxnSpPr/>
      </xdr:nvCxnSpPr>
      <xdr:spPr>
        <a:xfrm flipV="1">
          <a:off x="13703300" y="16785357"/>
          <a:ext cx="889000" cy="9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76504</xdr:rowOff>
    </xdr:from>
    <xdr:to>
      <xdr:col>71</xdr:col>
      <xdr:colOff>177800</xdr:colOff>
      <xdr:row>98</xdr:row>
      <xdr:rowOff>117638</xdr:rowOff>
    </xdr:to>
    <xdr:cxnSp macro="">
      <xdr:nvCxnSpPr>
        <xdr:cNvPr id="684" name="直線コネクタ 683"/>
        <xdr:cNvCxnSpPr/>
      </xdr:nvCxnSpPr>
      <xdr:spPr>
        <a:xfrm flipV="1">
          <a:off x="12814300" y="16878604"/>
          <a:ext cx="889000" cy="4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34486</xdr:rowOff>
    </xdr:from>
    <xdr:to>
      <xdr:col>85</xdr:col>
      <xdr:colOff>177800</xdr:colOff>
      <xdr:row>98</xdr:row>
      <xdr:rowOff>136086</xdr:rowOff>
    </xdr:to>
    <xdr:sp macro="" textlink="">
      <xdr:nvSpPr>
        <xdr:cNvPr id="694" name="楕円 693"/>
        <xdr:cNvSpPr/>
      </xdr:nvSpPr>
      <xdr:spPr>
        <a:xfrm>
          <a:off x="16268700" y="1683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142746</xdr:rowOff>
    </xdr:from>
    <xdr:to>
      <xdr:col>81</xdr:col>
      <xdr:colOff>101600</xdr:colOff>
      <xdr:row>98</xdr:row>
      <xdr:rowOff>72896</xdr:rowOff>
    </xdr:to>
    <xdr:sp macro="" textlink="">
      <xdr:nvSpPr>
        <xdr:cNvPr id="696" name="楕円 695"/>
        <xdr:cNvSpPr/>
      </xdr:nvSpPr>
      <xdr:spPr>
        <a:xfrm>
          <a:off x="15430500" y="167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89423</xdr:rowOff>
    </xdr:from>
    <xdr:ext cx="534377" cy="259045"/>
    <xdr:sp macro="" textlink="">
      <xdr:nvSpPr>
        <xdr:cNvPr id="697" name="テキスト ボックス 696"/>
        <xdr:cNvSpPr txBox="1"/>
      </xdr:nvSpPr>
      <xdr:spPr>
        <a:xfrm>
          <a:off x="15214111" y="1654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103907</xdr:rowOff>
    </xdr:from>
    <xdr:to>
      <xdr:col>76</xdr:col>
      <xdr:colOff>165100</xdr:colOff>
      <xdr:row>98</xdr:row>
      <xdr:rowOff>34057</xdr:rowOff>
    </xdr:to>
    <xdr:sp macro="" textlink="">
      <xdr:nvSpPr>
        <xdr:cNvPr id="698" name="楕円 697"/>
        <xdr:cNvSpPr/>
      </xdr:nvSpPr>
      <xdr:spPr>
        <a:xfrm>
          <a:off x="14541500" y="167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50584</xdr:rowOff>
    </xdr:from>
    <xdr:ext cx="534377" cy="259045"/>
    <xdr:sp macro="" textlink="">
      <xdr:nvSpPr>
        <xdr:cNvPr id="699" name="テキスト ボックス 698"/>
        <xdr:cNvSpPr txBox="1"/>
      </xdr:nvSpPr>
      <xdr:spPr>
        <a:xfrm>
          <a:off x="14325111" y="165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25704</xdr:rowOff>
    </xdr:from>
    <xdr:to>
      <xdr:col>72</xdr:col>
      <xdr:colOff>38100</xdr:colOff>
      <xdr:row>98</xdr:row>
      <xdr:rowOff>127304</xdr:rowOff>
    </xdr:to>
    <xdr:sp macro="" textlink="">
      <xdr:nvSpPr>
        <xdr:cNvPr id="700" name="楕円 699"/>
        <xdr:cNvSpPr/>
      </xdr:nvSpPr>
      <xdr:spPr>
        <a:xfrm>
          <a:off x="13652500" y="168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118431</xdr:rowOff>
    </xdr:from>
    <xdr:ext cx="534377" cy="259045"/>
    <xdr:sp macro="" textlink="">
      <xdr:nvSpPr>
        <xdr:cNvPr id="701" name="テキスト ボックス 700"/>
        <xdr:cNvSpPr txBox="1"/>
      </xdr:nvSpPr>
      <xdr:spPr>
        <a:xfrm>
          <a:off x="13436111" y="1692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66838</xdr:rowOff>
    </xdr:from>
    <xdr:to>
      <xdr:col>67</xdr:col>
      <xdr:colOff>101600</xdr:colOff>
      <xdr:row>98</xdr:row>
      <xdr:rowOff>168438</xdr:rowOff>
    </xdr:to>
    <xdr:sp macro="" textlink="">
      <xdr:nvSpPr>
        <xdr:cNvPr id="702" name="楕円 701"/>
        <xdr:cNvSpPr/>
      </xdr:nvSpPr>
      <xdr:spPr>
        <a:xfrm>
          <a:off x="12763500" y="168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159565</xdr:rowOff>
    </xdr:from>
    <xdr:ext cx="469744" cy="259045"/>
    <xdr:sp macro="" textlink="">
      <xdr:nvSpPr>
        <xdr:cNvPr id="703" name="テキスト ボックス 702"/>
        <xdr:cNvSpPr txBox="1"/>
      </xdr:nvSpPr>
      <xdr:spPr>
        <a:xfrm>
          <a:off x="12579428" y="1696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96190</xdr:rowOff>
    </xdr:from>
    <xdr:to>
      <xdr:col>116</xdr:col>
      <xdr:colOff>63500</xdr:colOff>
      <xdr:row>38</xdr:row>
      <xdr:rowOff>136537</xdr:rowOff>
    </xdr:to>
    <xdr:cxnSp macro="">
      <xdr:nvCxnSpPr>
        <xdr:cNvPr id="732" name="直線コネクタ 731"/>
        <xdr:cNvCxnSpPr/>
      </xdr:nvCxnSpPr>
      <xdr:spPr>
        <a:xfrm flipV="1">
          <a:off x="21323300" y="5411140"/>
          <a:ext cx="838200" cy="12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136537</xdr:rowOff>
    </xdr:from>
    <xdr:to>
      <xdr:col>111</xdr:col>
      <xdr:colOff>177800</xdr:colOff>
      <xdr:row>38</xdr:row>
      <xdr:rowOff>145758</xdr:rowOff>
    </xdr:to>
    <xdr:cxnSp macro="">
      <xdr:nvCxnSpPr>
        <xdr:cNvPr id="735" name="直線コネクタ 734"/>
        <xdr:cNvCxnSpPr/>
      </xdr:nvCxnSpPr>
      <xdr:spPr>
        <a:xfrm flipV="1">
          <a:off x="20434300" y="6651637"/>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145758</xdr:rowOff>
    </xdr:from>
    <xdr:to>
      <xdr:col>107</xdr:col>
      <xdr:colOff>50800</xdr:colOff>
      <xdr:row>39</xdr:row>
      <xdr:rowOff>2483</xdr:rowOff>
    </xdr:to>
    <xdr:cxnSp macro="">
      <xdr:nvCxnSpPr>
        <xdr:cNvPr id="738" name="直線コネクタ 737"/>
        <xdr:cNvCxnSpPr/>
      </xdr:nvCxnSpPr>
      <xdr:spPr>
        <a:xfrm flipV="1">
          <a:off x="19545300" y="6660858"/>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132576</xdr:rowOff>
    </xdr:from>
    <xdr:to>
      <xdr:col>102</xdr:col>
      <xdr:colOff>114300</xdr:colOff>
      <xdr:row>39</xdr:row>
      <xdr:rowOff>2483</xdr:rowOff>
    </xdr:to>
    <xdr:cxnSp macro="">
      <xdr:nvCxnSpPr>
        <xdr:cNvPr id="741" name="直線コネクタ 740"/>
        <xdr:cNvCxnSpPr/>
      </xdr:nvCxnSpPr>
      <xdr:spPr>
        <a:xfrm>
          <a:off x="18656300" y="6647676"/>
          <a:ext cx="889000" cy="4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45390</xdr:rowOff>
    </xdr:from>
    <xdr:to>
      <xdr:col>116</xdr:col>
      <xdr:colOff>114300</xdr:colOff>
      <xdr:row>31</xdr:row>
      <xdr:rowOff>146990</xdr:rowOff>
    </xdr:to>
    <xdr:sp macro="" textlink="">
      <xdr:nvSpPr>
        <xdr:cNvPr id="751" name="楕円 750"/>
        <xdr:cNvSpPr/>
      </xdr:nvSpPr>
      <xdr:spPr>
        <a:xfrm>
          <a:off x="22110700" y="53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169867</xdr:rowOff>
    </xdr:from>
    <xdr:ext cx="534377" cy="259045"/>
    <xdr:sp macro="" textlink="">
      <xdr:nvSpPr>
        <xdr:cNvPr id="752" name="投資及び出資金該当値テキスト"/>
        <xdr:cNvSpPr txBox="1"/>
      </xdr:nvSpPr>
      <xdr:spPr>
        <a:xfrm>
          <a:off x="22212300" y="53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85737</xdr:rowOff>
    </xdr:from>
    <xdr:to>
      <xdr:col>112</xdr:col>
      <xdr:colOff>38100</xdr:colOff>
      <xdr:row>39</xdr:row>
      <xdr:rowOff>15887</xdr:rowOff>
    </xdr:to>
    <xdr:sp macro="" textlink="">
      <xdr:nvSpPr>
        <xdr:cNvPr id="753" name="楕円 752"/>
        <xdr:cNvSpPr/>
      </xdr:nvSpPr>
      <xdr:spPr>
        <a:xfrm>
          <a:off x="21272500" y="66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32415</xdr:rowOff>
    </xdr:from>
    <xdr:ext cx="469744" cy="259045"/>
    <xdr:sp macro="" textlink="">
      <xdr:nvSpPr>
        <xdr:cNvPr id="754" name="テキスト ボックス 753"/>
        <xdr:cNvSpPr txBox="1"/>
      </xdr:nvSpPr>
      <xdr:spPr>
        <a:xfrm>
          <a:off x="21088428" y="637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94958</xdr:rowOff>
    </xdr:from>
    <xdr:to>
      <xdr:col>107</xdr:col>
      <xdr:colOff>101600</xdr:colOff>
      <xdr:row>39</xdr:row>
      <xdr:rowOff>25108</xdr:rowOff>
    </xdr:to>
    <xdr:sp macro="" textlink="">
      <xdr:nvSpPr>
        <xdr:cNvPr id="755" name="楕円 754"/>
        <xdr:cNvSpPr/>
      </xdr:nvSpPr>
      <xdr:spPr>
        <a:xfrm>
          <a:off x="20383500" y="66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41635</xdr:rowOff>
    </xdr:from>
    <xdr:ext cx="469744" cy="259045"/>
    <xdr:sp macro="" textlink="">
      <xdr:nvSpPr>
        <xdr:cNvPr id="756" name="テキスト ボックス 755"/>
        <xdr:cNvSpPr txBox="1"/>
      </xdr:nvSpPr>
      <xdr:spPr>
        <a:xfrm>
          <a:off x="20199428" y="63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123133</xdr:rowOff>
    </xdr:from>
    <xdr:to>
      <xdr:col>102</xdr:col>
      <xdr:colOff>165100</xdr:colOff>
      <xdr:row>39</xdr:row>
      <xdr:rowOff>53283</xdr:rowOff>
    </xdr:to>
    <xdr:sp macro="" textlink="">
      <xdr:nvSpPr>
        <xdr:cNvPr id="757" name="楕円 756"/>
        <xdr:cNvSpPr/>
      </xdr:nvSpPr>
      <xdr:spPr>
        <a:xfrm>
          <a:off x="19494500" y="66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44410</xdr:rowOff>
    </xdr:from>
    <xdr:ext cx="469744" cy="259045"/>
    <xdr:sp macro="" textlink="">
      <xdr:nvSpPr>
        <xdr:cNvPr id="758" name="テキスト ボックス 757"/>
        <xdr:cNvSpPr txBox="1"/>
      </xdr:nvSpPr>
      <xdr:spPr>
        <a:xfrm>
          <a:off x="19310428" y="67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81776</xdr:rowOff>
    </xdr:from>
    <xdr:to>
      <xdr:col>98</xdr:col>
      <xdr:colOff>38100</xdr:colOff>
      <xdr:row>39</xdr:row>
      <xdr:rowOff>11926</xdr:rowOff>
    </xdr:to>
    <xdr:sp macro="" textlink="">
      <xdr:nvSpPr>
        <xdr:cNvPr id="759" name="楕円 758"/>
        <xdr:cNvSpPr/>
      </xdr:nvSpPr>
      <xdr:spPr>
        <a:xfrm>
          <a:off x="18605500" y="65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28452</xdr:rowOff>
    </xdr:from>
    <xdr:ext cx="469744" cy="259045"/>
    <xdr:sp macro="" textlink="">
      <xdr:nvSpPr>
        <xdr:cNvPr id="760" name="テキスト ボックス 759"/>
        <xdr:cNvSpPr txBox="1"/>
      </xdr:nvSpPr>
      <xdr:spPr>
        <a:xfrm>
          <a:off x="18421428" y="637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46523</xdr:rowOff>
    </xdr:from>
    <xdr:to>
      <xdr:col>116</xdr:col>
      <xdr:colOff>63500</xdr:colOff>
      <xdr:row>56</xdr:row>
      <xdr:rowOff>54798</xdr:rowOff>
    </xdr:to>
    <xdr:cxnSp macro="">
      <xdr:nvCxnSpPr>
        <xdr:cNvPr id="787" name="直線コネクタ 786"/>
        <xdr:cNvCxnSpPr/>
      </xdr:nvCxnSpPr>
      <xdr:spPr>
        <a:xfrm>
          <a:off x="21323300" y="9647723"/>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16187</xdr:rowOff>
    </xdr:from>
    <xdr:to>
      <xdr:col>111</xdr:col>
      <xdr:colOff>177800</xdr:colOff>
      <xdr:row>56</xdr:row>
      <xdr:rowOff>46523</xdr:rowOff>
    </xdr:to>
    <xdr:cxnSp macro="">
      <xdr:nvCxnSpPr>
        <xdr:cNvPr id="790" name="直線コネクタ 789"/>
        <xdr:cNvCxnSpPr/>
      </xdr:nvCxnSpPr>
      <xdr:spPr>
        <a:xfrm>
          <a:off x="20434300" y="9617387"/>
          <a:ext cx="8890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143221</xdr:rowOff>
    </xdr:from>
    <xdr:to>
      <xdr:col>107</xdr:col>
      <xdr:colOff>50800</xdr:colOff>
      <xdr:row>56</xdr:row>
      <xdr:rowOff>16187</xdr:rowOff>
    </xdr:to>
    <xdr:cxnSp macro="">
      <xdr:nvCxnSpPr>
        <xdr:cNvPr id="793" name="直線コネクタ 792"/>
        <xdr:cNvCxnSpPr/>
      </xdr:nvCxnSpPr>
      <xdr:spPr>
        <a:xfrm>
          <a:off x="19545300" y="9572971"/>
          <a:ext cx="8890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143221</xdr:rowOff>
    </xdr:from>
    <xdr:to>
      <xdr:col>102</xdr:col>
      <xdr:colOff>114300</xdr:colOff>
      <xdr:row>56</xdr:row>
      <xdr:rowOff>99672</xdr:rowOff>
    </xdr:to>
    <xdr:cxnSp macro="">
      <xdr:nvCxnSpPr>
        <xdr:cNvPr id="796" name="直線コネクタ 795"/>
        <xdr:cNvCxnSpPr/>
      </xdr:nvCxnSpPr>
      <xdr:spPr>
        <a:xfrm flipV="1">
          <a:off x="18656300" y="9572971"/>
          <a:ext cx="889000" cy="1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3998</xdr:rowOff>
    </xdr:from>
    <xdr:to>
      <xdr:col>116</xdr:col>
      <xdr:colOff>114300</xdr:colOff>
      <xdr:row>56</xdr:row>
      <xdr:rowOff>105598</xdr:rowOff>
    </xdr:to>
    <xdr:sp macro="" textlink="">
      <xdr:nvSpPr>
        <xdr:cNvPr id="806" name="楕円 805"/>
        <xdr:cNvSpPr/>
      </xdr:nvSpPr>
      <xdr:spPr>
        <a:xfrm>
          <a:off x="22110700" y="96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26875</xdr:rowOff>
    </xdr:from>
    <xdr:ext cx="534377" cy="259045"/>
    <xdr:sp macro="" textlink="">
      <xdr:nvSpPr>
        <xdr:cNvPr id="807" name="貸付金該当値テキスト"/>
        <xdr:cNvSpPr txBox="1"/>
      </xdr:nvSpPr>
      <xdr:spPr>
        <a:xfrm>
          <a:off x="22212300" y="945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167173</xdr:rowOff>
    </xdr:from>
    <xdr:to>
      <xdr:col>112</xdr:col>
      <xdr:colOff>38100</xdr:colOff>
      <xdr:row>56</xdr:row>
      <xdr:rowOff>97323</xdr:rowOff>
    </xdr:to>
    <xdr:sp macro="" textlink="">
      <xdr:nvSpPr>
        <xdr:cNvPr id="808" name="楕円 807"/>
        <xdr:cNvSpPr/>
      </xdr:nvSpPr>
      <xdr:spPr>
        <a:xfrm>
          <a:off x="21272500" y="95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113850</xdr:rowOff>
    </xdr:from>
    <xdr:ext cx="534377" cy="259045"/>
    <xdr:sp macro="" textlink="">
      <xdr:nvSpPr>
        <xdr:cNvPr id="809" name="テキスト ボックス 808"/>
        <xdr:cNvSpPr txBox="1"/>
      </xdr:nvSpPr>
      <xdr:spPr>
        <a:xfrm>
          <a:off x="21056111" y="93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136837</xdr:rowOff>
    </xdr:from>
    <xdr:to>
      <xdr:col>107</xdr:col>
      <xdr:colOff>101600</xdr:colOff>
      <xdr:row>56</xdr:row>
      <xdr:rowOff>66987</xdr:rowOff>
    </xdr:to>
    <xdr:sp macro="" textlink="">
      <xdr:nvSpPr>
        <xdr:cNvPr id="810" name="楕円 809"/>
        <xdr:cNvSpPr/>
      </xdr:nvSpPr>
      <xdr:spPr>
        <a:xfrm>
          <a:off x="20383500" y="95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83514</xdr:rowOff>
    </xdr:from>
    <xdr:ext cx="534377" cy="259045"/>
    <xdr:sp macro="" textlink="">
      <xdr:nvSpPr>
        <xdr:cNvPr id="811" name="テキスト ボックス 810"/>
        <xdr:cNvSpPr txBox="1"/>
      </xdr:nvSpPr>
      <xdr:spPr>
        <a:xfrm>
          <a:off x="20167111" y="934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92421</xdr:rowOff>
    </xdr:from>
    <xdr:to>
      <xdr:col>102</xdr:col>
      <xdr:colOff>165100</xdr:colOff>
      <xdr:row>56</xdr:row>
      <xdr:rowOff>22571</xdr:rowOff>
    </xdr:to>
    <xdr:sp macro="" textlink="">
      <xdr:nvSpPr>
        <xdr:cNvPr id="812" name="楕円 811"/>
        <xdr:cNvSpPr/>
      </xdr:nvSpPr>
      <xdr:spPr>
        <a:xfrm>
          <a:off x="19494500" y="952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39098</xdr:rowOff>
    </xdr:from>
    <xdr:ext cx="534377" cy="259045"/>
    <xdr:sp macro="" textlink="">
      <xdr:nvSpPr>
        <xdr:cNvPr id="813" name="テキスト ボックス 812"/>
        <xdr:cNvSpPr txBox="1"/>
      </xdr:nvSpPr>
      <xdr:spPr>
        <a:xfrm>
          <a:off x="19278111" y="929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48872</xdr:rowOff>
    </xdr:from>
    <xdr:to>
      <xdr:col>98</xdr:col>
      <xdr:colOff>38100</xdr:colOff>
      <xdr:row>56</xdr:row>
      <xdr:rowOff>150472</xdr:rowOff>
    </xdr:to>
    <xdr:sp macro="" textlink="">
      <xdr:nvSpPr>
        <xdr:cNvPr id="814" name="楕円 813"/>
        <xdr:cNvSpPr/>
      </xdr:nvSpPr>
      <xdr:spPr>
        <a:xfrm>
          <a:off x="18605500" y="96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166999</xdr:rowOff>
    </xdr:from>
    <xdr:ext cx="534377" cy="259045"/>
    <xdr:sp macro="" textlink="">
      <xdr:nvSpPr>
        <xdr:cNvPr id="815" name="テキスト ボックス 814"/>
        <xdr:cNvSpPr txBox="1"/>
      </xdr:nvSpPr>
      <xdr:spPr>
        <a:xfrm>
          <a:off x="18389111" y="94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80887</xdr:rowOff>
    </xdr:from>
    <xdr:to>
      <xdr:col>116</xdr:col>
      <xdr:colOff>63500</xdr:colOff>
      <xdr:row>76</xdr:row>
      <xdr:rowOff>36894</xdr:rowOff>
    </xdr:to>
    <xdr:cxnSp macro="">
      <xdr:nvCxnSpPr>
        <xdr:cNvPr id="845" name="直線コネクタ 844"/>
        <xdr:cNvCxnSpPr/>
      </xdr:nvCxnSpPr>
      <xdr:spPr>
        <a:xfrm>
          <a:off x="21323300" y="12596737"/>
          <a:ext cx="838200" cy="4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80887</xdr:rowOff>
    </xdr:from>
    <xdr:to>
      <xdr:col>111</xdr:col>
      <xdr:colOff>177800</xdr:colOff>
      <xdr:row>73</xdr:row>
      <xdr:rowOff>150406</xdr:rowOff>
    </xdr:to>
    <xdr:cxnSp macro="">
      <xdr:nvCxnSpPr>
        <xdr:cNvPr id="848" name="直線コネクタ 847"/>
        <xdr:cNvCxnSpPr/>
      </xdr:nvCxnSpPr>
      <xdr:spPr>
        <a:xfrm flipV="1">
          <a:off x="20434300" y="12596737"/>
          <a:ext cx="889000" cy="6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150406</xdr:rowOff>
    </xdr:from>
    <xdr:to>
      <xdr:col>107</xdr:col>
      <xdr:colOff>50800</xdr:colOff>
      <xdr:row>74</xdr:row>
      <xdr:rowOff>21933</xdr:rowOff>
    </xdr:to>
    <xdr:cxnSp macro="">
      <xdr:nvCxnSpPr>
        <xdr:cNvPr id="851" name="直線コネクタ 850"/>
        <xdr:cNvCxnSpPr/>
      </xdr:nvCxnSpPr>
      <xdr:spPr>
        <a:xfrm flipV="1">
          <a:off x="19545300" y="12666256"/>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21933</xdr:rowOff>
    </xdr:from>
    <xdr:to>
      <xdr:col>102</xdr:col>
      <xdr:colOff>114300</xdr:colOff>
      <xdr:row>74</xdr:row>
      <xdr:rowOff>86931</xdr:rowOff>
    </xdr:to>
    <xdr:cxnSp macro="">
      <xdr:nvCxnSpPr>
        <xdr:cNvPr id="854" name="直線コネクタ 853"/>
        <xdr:cNvCxnSpPr/>
      </xdr:nvCxnSpPr>
      <xdr:spPr>
        <a:xfrm flipV="1">
          <a:off x="18656300" y="12709233"/>
          <a:ext cx="889000" cy="6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157544</xdr:rowOff>
    </xdr:from>
    <xdr:to>
      <xdr:col>116</xdr:col>
      <xdr:colOff>114300</xdr:colOff>
      <xdr:row>76</xdr:row>
      <xdr:rowOff>87694</xdr:rowOff>
    </xdr:to>
    <xdr:sp macro="" textlink="">
      <xdr:nvSpPr>
        <xdr:cNvPr id="864" name="楕円 863"/>
        <xdr:cNvSpPr/>
      </xdr:nvSpPr>
      <xdr:spPr>
        <a:xfrm>
          <a:off x="22110700" y="130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8971</xdr:rowOff>
    </xdr:from>
    <xdr:ext cx="534377" cy="259045"/>
    <xdr:sp macro="" textlink="">
      <xdr:nvSpPr>
        <xdr:cNvPr id="865" name="繰出金該当値テキスト"/>
        <xdr:cNvSpPr txBox="1"/>
      </xdr:nvSpPr>
      <xdr:spPr>
        <a:xfrm>
          <a:off x="22212300" y="1286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30087</xdr:rowOff>
    </xdr:from>
    <xdr:to>
      <xdr:col>112</xdr:col>
      <xdr:colOff>38100</xdr:colOff>
      <xdr:row>73</xdr:row>
      <xdr:rowOff>131687</xdr:rowOff>
    </xdr:to>
    <xdr:sp macro="" textlink="">
      <xdr:nvSpPr>
        <xdr:cNvPr id="866" name="楕円 865"/>
        <xdr:cNvSpPr/>
      </xdr:nvSpPr>
      <xdr:spPr>
        <a:xfrm>
          <a:off x="21272500" y="125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148214</xdr:rowOff>
    </xdr:from>
    <xdr:ext cx="599010" cy="259045"/>
    <xdr:sp macro="" textlink="">
      <xdr:nvSpPr>
        <xdr:cNvPr id="867" name="テキスト ボックス 866"/>
        <xdr:cNvSpPr txBox="1"/>
      </xdr:nvSpPr>
      <xdr:spPr>
        <a:xfrm>
          <a:off x="21023795" y="1232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99606</xdr:rowOff>
    </xdr:from>
    <xdr:to>
      <xdr:col>107</xdr:col>
      <xdr:colOff>101600</xdr:colOff>
      <xdr:row>74</xdr:row>
      <xdr:rowOff>29756</xdr:rowOff>
    </xdr:to>
    <xdr:sp macro="" textlink="">
      <xdr:nvSpPr>
        <xdr:cNvPr id="868" name="楕円 867"/>
        <xdr:cNvSpPr/>
      </xdr:nvSpPr>
      <xdr:spPr>
        <a:xfrm>
          <a:off x="20383500" y="126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46283</xdr:rowOff>
    </xdr:from>
    <xdr:ext cx="599010" cy="259045"/>
    <xdr:sp macro="" textlink="">
      <xdr:nvSpPr>
        <xdr:cNvPr id="869" name="テキスト ボックス 868"/>
        <xdr:cNvSpPr txBox="1"/>
      </xdr:nvSpPr>
      <xdr:spPr>
        <a:xfrm>
          <a:off x="20134795" y="1239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142583</xdr:rowOff>
    </xdr:from>
    <xdr:to>
      <xdr:col>102</xdr:col>
      <xdr:colOff>165100</xdr:colOff>
      <xdr:row>74</xdr:row>
      <xdr:rowOff>72733</xdr:rowOff>
    </xdr:to>
    <xdr:sp macro="" textlink="">
      <xdr:nvSpPr>
        <xdr:cNvPr id="870" name="楕円 869"/>
        <xdr:cNvSpPr/>
      </xdr:nvSpPr>
      <xdr:spPr>
        <a:xfrm>
          <a:off x="19494500" y="126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89260</xdr:rowOff>
    </xdr:from>
    <xdr:ext cx="534377" cy="259045"/>
    <xdr:sp macro="" textlink="">
      <xdr:nvSpPr>
        <xdr:cNvPr id="871" name="テキスト ボックス 870"/>
        <xdr:cNvSpPr txBox="1"/>
      </xdr:nvSpPr>
      <xdr:spPr>
        <a:xfrm>
          <a:off x="19278111" y="1243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36131</xdr:rowOff>
    </xdr:from>
    <xdr:to>
      <xdr:col>98</xdr:col>
      <xdr:colOff>38100</xdr:colOff>
      <xdr:row>74</xdr:row>
      <xdr:rowOff>137731</xdr:rowOff>
    </xdr:to>
    <xdr:sp macro="" textlink="">
      <xdr:nvSpPr>
        <xdr:cNvPr id="872" name="楕円 871"/>
        <xdr:cNvSpPr/>
      </xdr:nvSpPr>
      <xdr:spPr>
        <a:xfrm>
          <a:off x="18605500" y="127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154258</xdr:rowOff>
    </xdr:from>
    <xdr:ext cx="534377" cy="259045"/>
    <xdr:sp macro="" textlink="">
      <xdr:nvSpPr>
        <xdr:cNvPr id="873" name="テキスト ボックス 872"/>
        <xdr:cNvSpPr txBox="1"/>
      </xdr:nvSpPr>
      <xdr:spPr>
        <a:xfrm>
          <a:off x="18389111" y="124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物件費については、類似団体平均よりも高い水準で推移しており、公共施設の老朽化等に伴う小規模修繕費の増加や燃料単価の高騰による光熱水費の増額によって上昇傾向にある。また、ふるさと納税額の増に伴い、返礼品に係る経費も同様に増額となった事が要因である。</a:t>
          </a:r>
          <a:endParaRPr lang="ja-JP" altLang="ja-JP" sz="1100">
            <a:effectLst/>
          </a:endParaRPr>
        </a:p>
        <a:p>
          <a:r>
            <a:rPr kumimoji="1" lang="ja-JP" altLang="ja-JP" sz="1000">
              <a:solidFill>
                <a:schemeClr val="dk1"/>
              </a:solidFill>
              <a:effectLst/>
              <a:latin typeface="+mn-lt"/>
              <a:ea typeface="+mn-ea"/>
              <a:cs typeface="+mn-cs"/>
            </a:rPr>
            <a:t>・維持補修費については、豪雪地帯により除排雪経費に多額を要していることや施設の老朽化等による修繕費が多額であるため、類似団体平均よりも高い水準となっている。今後も、公共施設等総合管理計画に基づく施設の適正配置を進めつつ、安心・安全な施設の維持管理に努める。</a:t>
          </a:r>
          <a:endParaRPr lang="ja-JP" altLang="ja-JP" sz="1100">
            <a:effectLst/>
          </a:endParaRPr>
        </a:p>
        <a:p>
          <a:r>
            <a:rPr kumimoji="1" lang="ja-JP" altLang="ja-JP" sz="1000">
              <a:solidFill>
                <a:schemeClr val="dk1"/>
              </a:solidFill>
              <a:effectLst/>
              <a:latin typeface="+mn-lt"/>
              <a:ea typeface="+mn-ea"/>
              <a:cs typeface="+mn-cs"/>
            </a:rPr>
            <a:t>・扶助費については、生活保護の受給者数が類似団体に比べ多いことや老人福祉施設を運営していることが要因であり、類似団体平均よりも高い水準となっている。</a:t>
          </a:r>
          <a:endParaRPr lang="ja-JP" altLang="ja-JP" sz="1100">
            <a:effectLst/>
          </a:endParaRPr>
        </a:p>
        <a:p>
          <a:r>
            <a:rPr kumimoji="1" lang="ja-JP" altLang="ja-JP" sz="1000">
              <a:solidFill>
                <a:schemeClr val="dk1"/>
              </a:solidFill>
              <a:effectLst/>
              <a:latin typeface="+mn-lt"/>
              <a:ea typeface="+mn-ea"/>
              <a:cs typeface="+mn-cs"/>
            </a:rPr>
            <a:t>・貸付金については、中小企業や第</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セクター等への貸し付けにより類似団体より高い水準にある。</a:t>
          </a:r>
          <a:endParaRPr lang="ja-JP" altLang="ja-JP" sz="1100">
            <a:effectLst/>
          </a:endParaRPr>
        </a:p>
        <a:p>
          <a:r>
            <a:rPr kumimoji="1" lang="ja-JP" altLang="ja-JP" sz="1000">
              <a:solidFill>
                <a:schemeClr val="dk1"/>
              </a:solidFill>
              <a:effectLst/>
              <a:latin typeface="+mn-lt"/>
              <a:ea typeface="+mn-ea"/>
              <a:cs typeface="+mn-cs"/>
            </a:rPr>
            <a:t>・繰出金については、令和５年度から下水道事業が企業会計となっており繰出金が大幅に減少しているが、国民健康保険事業に対する繰出金が多額となっており、類似団体平均を大きく上回る</a:t>
          </a:r>
          <a:r>
            <a:rPr kumimoji="1" lang="ja-JP" altLang="en-US" sz="1000">
              <a:solidFill>
                <a:schemeClr val="dk1"/>
              </a:solidFill>
              <a:effectLst/>
              <a:latin typeface="+mn-lt"/>
              <a:ea typeface="+mn-ea"/>
              <a:cs typeface="+mn-cs"/>
            </a:rPr>
            <a:t>水準</a:t>
          </a:r>
          <a:r>
            <a:rPr kumimoji="1" lang="ja-JP" altLang="ja-JP" sz="1000">
              <a:solidFill>
                <a:schemeClr val="dk1"/>
              </a:solidFill>
              <a:effectLst/>
              <a:latin typeface="+mn-lt"/>
              <a:ea typeface="+mn-ea"/>
              <a:cs typeface="+mn-cs"/>
            </a:rPr>
            <a:t>となっている。　国民健康保険事業については、医療費の動向と準備基金残高の状況を踏まえ、適切な規模の繰出しを行っていく。</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・投資及び出資金については、令和５年度に病院建設に係る病院事業会計支出金が大幅に増え、</a:t>
          </a:r>
          <a:r>
            <a:rPr kumimoji="1" lang="ja-JP" altLang="ja-JP" sz="1000">
              <a:solidFill>
                <a:schemeClr val="dk1"/>
              </a:solidFill>
              <a:effectLst/>
              <a:latin typeface="+mn-lt"/>
              <a:ea typeface="+mn-ea"/>
              <a:cs typeface="+mn-cs"/>
            </a:rPr>
            <a:t>類似団体平均を大きく上回る</a:t>
          </a:r>
          <a:r>
            <a:rPr kumimoji="1" lang="ja-JP" altLang="en-US" sz="1000">
              <a:solidFill>
                <a:schemeClr val="dk1"/>
              </a:solidFill>
              <a:effectLst/>
              <a:latin typeface="+mn-lt"/>
              <a:ea typeface="+mn-ea"/>
              <a:cs typeface="+mn-cs"/>
            </a:rPr>
            <a:t>水準となっている。</a:t>
          </a:r>
          <a:endParaRPr lang="ja-JP" altLang="ja-JP" sz="10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18,976
18,879
277.69
21,529,969
20,984,543
539,996
8,715,775
14,431,610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79311</xdr:rowOff>
    </xdr:from>
    <xdr:to>
      <xdr:col>24</xdr:col>
      <xdr:colOff>63500</xdr:colOff>
      <xdr:row>33</xdr:row>
      <xdr:rowOff>126936</xdr:rowOff>
    </xdr:to>
    <xdr:cxnSp macro="">
      <xdr:nvCxnSpPr>
        <xdr:cNvPr id="61" name="直線コネクタ 60"/>
        <xdr:cNvCxnSpPr/>
      </xdr:nvCxnSpPr>
      <xdr:spPr>
        <a:xfrm flipV="1">
          <a:off x="3797300" y="573716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126936</xdr:rowOff>
    </xdr:from>
    <xdr:to>
      <xdr:col>19</xdr:col>
      <xdr:colOff>177800</xdr:colOff>
      <xdr:row>34</xdr:row>
      <xdr:rowOff>3111</xdr:rowOff>
    </xdr:to>
    <xdr:cxnSp macro="">
      <xdr:nvCxnSpPr>
        <xdr:cNvPr id="64" name="直線コネクタ 63"/>
        <xdr:cNvCxnSpPr/>
      </xdr:nvCxnSpPr>
      <xdr:spPr>
        <a:xfrm flipV="1">
          <a:off x="2908300" y="57847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3111</xdr:rowOff>
    </xdr:from>
    <xdr:to>
      <xdr:col>15</xdr:col>
      <xdr:colOff>50800</xdr:colOff>
      <xdr:row>34</xdr:row>
      <xdr:rowOff>12255</xdr:rowOff>
    </xdr:to>
    <xdr:cxnSp macro="">
      <xdr:nvCxnSpPr>
        <xdr:cNvPr id="67" name="直線コネクタ 66"/>
        <xdr:cNvCxnSpPr/>
      </xdr:nvCxnSpPr>
      <xdr:spPr>
        <a:xfrm flipV="1">
          <a:off x="2019300" y="583241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12255</xdr:rowOff>
    </xdr:from>
    <xdr:to>
      <xdr:col>10</xdr:col>
      <xdr:colOff>114300</xdr:colOff>
      <xdr:row>34</xdr:row>
      <xdr:rowOff>71501</xdr:rowOff>
    </xdr:to>
    <xdr:cxnSp macro="">
      <xdr:nvCxnSpPr>
        <xdr:cNvPr id="70" name="直線コネクタ 69"/>
        <xdr:cNvCxnSpPr/>
      </xdr:nvCxnSpPr>
      <xdr:spPr>
        <a:xfrm flipV="1">
          <a:off x="1130300" y="5841555"/>
          <a:ext cx="8890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28511</xdr:rowOff>
    </xdr:from>
    <xdr:to>
      <xdr:col>24</xdr:col>
      <xdr:colOff>114300</xdr:colOff>
      <xdr:row>33</xdr:row>
      <xdr:rowOff>130111</xdr:rowOff>
    </xdr:to>
    <xdr:sp macro="" textlink="">
      <xdr:nvSpPr>
        <xdr:cNvPr id="80" name="楕円 79"/>
        <xdr:cNvSpPr/>
      </xdr:nvSpPr>
      <xdr:spPr>
        <a:xfrm>
          <a:off x="4584700" y="568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51388</xdr:rowOff>
    </xdr:from>
    <xdr:ext cx="469744" cy="259045"/>
    <xdr:sp macro="" textlink="">
      <xdr:nvSpPr>
        <xdr:cNvPr id="81" name="議会費該当値テキスト"/>
        <xdr:cNvSpPr txBox="1"/>
      </xdr:nvSpPr>
      <xdr:spPr>
        <a:xfrm>
          <a:off x="4686300" y="553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76136</xdr:rowOff>
    </xdr:from>
    <xdr:to>
      <xdr:col>20</xdr:col>
      <xdr:colOff>38100</xdr:colOff>
      <xdr:row>34</xdr:row>
      <xdr:rowOff>6286</xdr:rowOff>
    </xdr:to>
    <xdr:sp macro="" textlink="">
      <xdr:nvSpPr>
        <xdr:cNvPr id="82" name="楕円 81"/>
        <xdr:cNvSpPr/>
      </xdr:nvSpPr>
      <xdr:spPr>
        <a:xfrm>
          <a:off x="3746500" y="57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22813</xdr:rowOff>
    </xdr:from>
    <xdr:ext cx="469744" cy="259045"/>
    <xdr:sp macro="" textlink="">
      <xdr:nvSpPr>
        <xdr:cNvPr id="83" name="テキスト ボックス 82"/>
        <xdr:cNvSpPr txBox="1"/>
      </xdr:nvSpPr>
      <xdr:spPr>
        <a:xfrm>
          <a:off x="3562428" y="550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123761</xdr:rowOff>
    </xdr:from>
    <xdr:to>
      <xdr:col>15</xdr:col>
      <xdr:colOff>101600</xdr:colOff>
      <xdr:row>34</xdr:row>
      <xdr:rowOff>53911</xdr:rowOff>
    </xdr:to>
    <xdr:sp macro="" textlink="">
      <xdr:nvSpPr>
        <xdr:cNvPr id="84" name="楕円 83"/>
        <xdr:cNvSpPr/>
      </xdr:nvSpPr>
      <xdr:spPr>
        <a:xfrm>
          <a:off x="2857500" y="57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70438</xdr:rowOff>
    </xdr:from>
    <xdr:ext cx="469744" cy="259045"/>
    <xdr:sp macro="" textlink="">
      <xdr:nvSpPr>
        <xdr:cNvPr id="85" name="テキスト ボックス 84"/>
        <xdr:cNvSpPr txBox="1"/>
      </xdr:nvSpPr>
      <xdr:spPr>
        <a:xfrm>
          <a:off x="2673428" y="555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132905</xdr:rowOff>
    </xdr:from>
    <xdr:to>
      <xdr:col>10</xdr:col>
      <xdr:colOff>165100</xdr:colOff>
      <xdr:row>34</xdr:row>
      <xdr:rowOff>63055</xdr:rowOff>
    </xdr:to>
    <xdr:sp macro="" textlink="">
      <xdr:nvSpPr>
        <xdr:cNvPr id="86" name="楕円 85"/>
        <xdr:cNvSpPr/>
      </xdr:nvSpPr>
      <xdr:spPr>
        <a:xfrm>
          <a:off x="1968500" y="57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79582</xdr:rowOff>
    </xdr:from>
    <xdr:ext cx="469744" cy="259045"/>
    <xdr:sp macro="" textlink="">
      <xdr:nvSpPr>
        <xdr:cNvPr id="87" name="テキスト ボックス 86"/>
        <xdr:cNvSpPr txBox="1"/>
      </xdr:nvSpPr>
      <xdr:spPr>
        <a:xfrm>
          <a:off x="1784428" y="556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20701</xdr:rowOff>
    </xdr:from>
    <xdr:to>
      <xdr:col>6</xdr:col>
      <xdr:colOff>38100</xdr:colOff>
      <xdr:row>34</xdr:row>
      <xdr:rowOff>122301</xdr:rowOff>
    </xdr:to>
    <xdr:sp macro="" textlink="">
      <xdr:nvSpPr>
        <xdr:cNvPr id="88" name="楕円 87"/>
        <xdr:cNvSpPr/>
      </xdr:nvSpPr>
      <xdr:spPr>
        <a:xfrm>
          <a:off x="1079500" y="58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138828</xdr:rowOff>
    </xdr:from>
    <xdr:ext cx="469744" cy="259045"/>
    <xdr:sp macro="" textlink="">
      <xdr:nvSpPr>
        <xdr:cNvPr id="89" name="テキスト ボックス 88"/>
        <xdr:cNvSpPr txBox="1"/>
      </xdr:nvSpPr>
      <xdr:spPr>
        <a:xfrm>
          <a:off x="895428" y="562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81604</xdr:rowOff>
    </xdr:from>
    <xdr:to>
      <xdr:col>24</xdr:col>
      <xdr:colOff>63500</xdr:colOff>
      <xdr:row>58</xdr:row>
      <xdr:rowOff>97009</xdr:rowOff>
    </xdr:to>
    <xdr:cxnSp macro="">
      <xdr:nvCxnSpPr>
        <xdr:cNvPr id="118" name="直線コネクタ 117"/>
        <xdr:cNvCxnSpPr/>
      </xdr:nvCxnSpPr>
      <xdr:spPr>
        <a:xfrm flipV="1">
          <a:off x="3797300" y="10025704"/>
          <a:ext cx="8382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84171</xdr:rowOff>
    </xdr:from>
    <xdr:to>
      <xdr:col>19</xdr:col>
      <xdr:colOff>177800</xdr:colOff>
      <xdr:row>58</xdr:row>
      <xdr:rowOff>97009</xdr:rowOff>
    </xdr:to>
    <xdr:cxnSp macro="">
      <xdr:nvCxnSpPr>
        <xdr:cNvPr id="121" name="直線コネクタ 120"/>
        <xdr:cNvCxnSpPr/>
      </xdr:nvCxnSpPr>
      <xdr:spPr>
        <a:xfrm>
          <a:off x="2908300" y="10028271"/>
          <a:ext cx="889000" cy="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153279</xdr:rowOff>
    </xdr:from>
    <xdr:to>
      <xdr:col>15</xdr:col>
      <xdr:colOff>50800</xdr:colOff>
      <xdr:row>58</xdr:row>
      <xdr:rowOff>84171</xdr:rowOff>
    </xdr:to>
    <xdr:cxnSp macro="">
      <xdr:nvCxnSpPr>
        <xdr:cNvPr id="124" name="直線コネクタ 123"/>
        <xdr:cNvCxnSpPr/>
      </xdr:nvCxnSpPr>
      <xdr:spPr>
        <a:xfrm>
          <a:off x="2019300" y="9925929"/>
          <a:ext cx="889000" cy="10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153279</xdr:rowOff>
    </xdr:from>
    <xdr:to>
      <xdr:col>10</xdr:col>
      <xdr:colOff>114300</xdr:colOff>
      <xdr:row>58</xdr:row>
      <xdr:rowOff>128279</xdr:rowOff>
    </xdr:to>
    <xdr:cxnSp macro="">
      <xdr:nvCxnSpPr>
        <xdr:cNvPr id="127" name="直線コネクタ 126"/>
        <xdr:cNvCxnSpPr/>
      </xdr:nvCxnSpPr>
      <xdr:spPr>
        <a:xfrm flipV="1">
          <a:off x="1130300" y="9925929"/>
          <a:ext cx="889000" cy="1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30804</xdr:rowOff>
    </xdr:from>
    <xdr:to>
      <xdr:col>24</xdr:col>
      <xdr:colOff>114300</xdr:colOff>
      <xdr:row>58</xdr:row>
      <xdr:rowOff>132404</xdr:rowOff>
    </xdr:to>
    <xdr:sp macro="" textlink="">
      <xdr:nvSpPr>
        <xdr:cNvPr id="137" name="楕円 136"/>
        <xdr:cNvSpPr/>
      </xdr:nvSpPr>
      <xdr:spPr>
        <a:xfrm>
          <a:off x="4584700" y="99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46209</xdr:rowOff>
    </xdr:from>
    <xdr:to>
      <xdr:col>20</xdr:col>
      <xdr:colOff>38100</xdr:colOff>
      <xdr:row>58</xdr:row>
      <xdr:rowOff>147809</xdr:rowOff>
    </xdr:to>
    <xdr:sp macro="" textlink="">
      <xdr:nvSpPr>
        <xdr:cNvPr id="139" name="楕円 138"/>
        <xdr:cNvSpPr/>
      </xdr:nvSpPr>
      <xdr:spPr>
        <a:xfrm>
          <a:off x="3746500" y="99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138936</xdr:rowOff>
    </xdr:from>
    <xdr:ext cx="534377" cy="259045"/>
    <xdr:sp macro="" textlink="">
      <xdr:nvSpPr>
        <xdr:cNvPr id="140" name="テキスト ボックス 139"/>
        <xdr:cNvSpPr txBox="1"/>
      </xdr:nvSpPr>
      <xdr:spPr>
        <a:xfrm>
          <a:off x="3530111" y="100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33371</xdr:rowOff>
    </xdr:from>
    <xdr:to>
      <xdr:col>15</xdr:col>
      <xdr:colOff>101600</xdr:colOff>
      <xdr:row>58</xdr:row>
      <xdr:rowOff>134971</xdr:rowOff>
    </xdr:to>
    <xdr:sp macro="" textlink="">
      <xdr:nvSpPr>
        <xdr:cNvPr id="141" name="楕円 140"/>
        <xdr:cNvSpPr/>
      </xdr:nvSpPr>
      <xdr:spPr>
        <a:xfrm>
          <a:off x="2857500" y="99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126098</xdr:rowOff>
    </xdr:from>
    <xdr:ext cx="599010" cy="259045"/>
    <xdr:sp macro="" textlink="">
      <xdr:nvSpPr>
        <xdr:cNvPr id="142" name="テキスト ボックス 141"/>
        <xdr:cNvSpPr txBox="1"/>
      </xdr:nvSpPr>
      <xdr:spPr>
        <a:xfrm>
          <a:off x="2608795" y="1007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102479</xdr:rowOff>
    </xdr:from>
    <xdr:to>
      <xdr:col>10</xdr:col>
      <xdr:colOff>165100</xdr:colOff>
      <xdr:row>58</xdr:row>
      <xdr:rowOff>32629</xdr:rowOff>
    </xdr:to>
    <xdr:sp macro="" textlink="">
      <xdr:nvSpPr>
        <xdr:cNvPr id="143" name="楕円 142"/>
        <xdr:cNvSpPr/>
      </xdr:nvSpPr>
      <xdr:spPr>
        <a:xfrm>
          <a:off x="1968500" y="98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23756</xdr:rowOff>
    </xdr:from>
    <xdr:ext cx="599010" cy="259045"/>
    <xdr:sp macro="" textlink="">
      <xdr:nvSpPr>
        <xdr:cNvPr id="144" name="テキスト ボックス 143"/>
        <xdr:cNvSpPr txBox="1"/>
      </xdr:nvSpPr>
      <xdr:spPr>
        <a:xfrm>
          <a:off x="1719795" y="996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77479</xdr:rowOff>
    </xdr:from>
    <xdr:to>
      <xdr:col>6</xdr:col>
      <xdr:colOff>38100</xdr:colOff>
      <xdr:row>59</xdr:row>
      <xdr:rowOff>7629</xdr:rowOff>
    </xdr:to>
    <xdr:sp macro="" textlink="">
      <xdr:nvSpPr>
        <xdr:cNvPr id="145" name="楕円 144"/>
        <xdr:cNvSpPr/>
      </xdr:nvSpPr>
      <xdr:spPr>
        <a:xfrm>
          <a:off x="1079500" y="100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170206</xdr:rowOff>
    </xdr:from>
    <xdr:ext cx="534377" cy="259045"/>
    <xdr:sp macro="" textlink="">
      <xdr:nvSpPr>
        <xdr:cNvPr id="146" name="テキスト ボックス 145"/>
        <xdr:cNvSpPr txBox="1"/>
      </xdr:nvSpPr>
      <xdr:spPr>
        <a:xfrm>
          <a:off x="863111" y="1011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66177</xdr:rowOff>
    </xdr:from>
    <xdr:to>
      <xdr:col>24</xdr:col>
      <xdr:colOff>63500</xdr:colOff>
      <xdr:row>74</xdr:row>
      <xdr:rowOff>127118</xdr:rowOff>
    </xdr:to>
    <xdr:cxnSp macro="">
      <xdr:nvCxnSpPr>
        <xdr:cNvPr id="174" name="直線コネクタ 173"/>
        <xdr:cNvCxnSpPr/>
      </xdr:nvCxnSpPr>
      <xdr:spPr>
        <a:xfrm flipV="1">
          <a:off x="3797300" y="12753477"/>
          <a:ext cx="838200" cy="6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56901</xdr:rowOff>
    </xdr:from>
    <xdr:to>
      <xdr:col>19</xdr:col>
      <xdr:colOff>177800</xdr:colOff>
      <xdr:row>74</xdr:row>
      <xdr:rowOff>127118</xdr:rowOff>
    </xdr:to>
    <xdr:cxnSp macro="">
      <xdr:nvCxnSpPr>
        <xdr:cNvPr id="177" name="直線コネクタ 176"/>
        <xdr:cNvCxnSpPr/>
      </xdr:nvCxnSpPr>
      <xdr:spPr>
        <a:xfrm>
          <a:off x="2908300" y="12744201"/>
          <a:ext cx="889000" cy="7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56901</xdr:rowOff>
    </xdr:from>
    <xdr:to>
      <xdr:col>15</xdr:col>
      <xdr:colOff>50800</xdr:colOff>
      <xdr:row>75</xdr:row>
      <xdr:rowOff>62804</xdr:rowOff>
    </xdr:to>
    <xdr:cxnSp macro="">
      <xdr:nvCxnSpPr>
        <xdr:cNvPr id="180" name="直線コネクタ 179"/>
        <xdr:cNvCxnSpPr/>
      </xdr:nvCxnSpPr>
      <xdr:spPr>
        <a:xfrm flipV="1">
          <a:off x="2019300" y="12744201"/>
          <a:ext cx="889000" cy="17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62804</xdr:rowOff>
    </xdr:from>
    <xdr:to>
      <xdr:col>10</xdr:col>
      <xdr:colOff>114300</xdr:colOff>
      <xdr:row>75</xdr:row>
      <xdr:rowOff>115578</xdr:rowOff>
    </xdr:to>
    <xdr:cxnSp macro="">
      <xdr:nvCxnSpPr>
        <xdr:cNvPr id="183" name="直線コネクタ 182"/>
        <xdr:cNvCxnSpPr/>
      </xdr:nvCxnSpPr>
      <xdr:spPr>
        <a:xfrm flipV="1">
          <a:off x="1130300" y="12921554"/>
          <a:ext cx="8890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15377</xdr:rowOff>
    </xdr:from>
    <xdr:to>
      <xdr:col>24</xdr:col>
      <xdr:colOff>114300</xdr:colOff>
      <xdr:row>74</xdr:row>
      <xdr:rowOff>116977</xdr:rowOff>
    </xdr:to>
    <xdr:sp macro="" textlink="">
      <xdr:nvSpPr>
        <xdr:cNvPr id="193" name="楕円 192"/>
        <xdr:cNvSpPr/>
      </xdr:nvSpPr>
      <xdr:spPr>
        <a:xfrm>
          <a:off x="4584700" y="1270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38254</xdr:rowOff>
    </xdr:from>
    <xdr:ext cx="599010" cy="259045"/>
    <xdr:sp macro="" textlink="">
      <xdr:nvSpPr>
        <xdr:cNvPr id="194" name="民生費該当値テキスト"/>
        <xdr:cNvSpPr txBox="1"/>
      </xdr:nvSpPr>
      <xdr:spPr>
        <a:xfrm>
          <a:off x="4686300" y="1255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76318</xdr:rowOff>
    </xdr:from>
    <xdr:to>
      <xdr:col>20</xdr:col>
      <xdr:colOff>38100</xdr:colOff>
      <xdr:row>75</xdr:row>
      <xdr:rowOff>6468</xdr:rowOff>
    </xdr:to>
    <xdr:sp macro="" textlink="">
      <xdr:nvSpPr>
        <xdr:cNvPr id="195" name="楕円 194"/>
        <xdr:cNvSpPr/>
      </xdr:nvSpPr>
      <xdr:spPr>
        <a:xfrm>
          <a:off x="3746500" y="1276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22995</xdr:rowOff>
    </xdr:from>
    <xdr:ext cx="599010" cy="259045"/>
    <xdr:sp macro="" textlink="">
      <xdr:nvSpPr>
        <xdr:cNvPr id="196" name="テキスト ボックス 195"/>
        <xdr:cNvSpPr txBox="1"/>
      </xdr:nvSpPr>
      <xdr:spPr>
        <a:xfrm>
          <a:off x="3497795" y="1253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6101</xdr:rowOff>
    </xdr:from>
    <xdr:to>
      <xdr:col>15</xdr:col>
      <xdr:colOff>101600</xdr:colOff>
      <xdr:row>74</xdr:row>
      <xdr:rowOff>107701</xdr:rowOff>
    </xdr:to>
    <xdr:sp macro="" textlink="">
      <xdr:nvSpPr>
        <xdr:cNvPr id="197" name="楕円 196"/>
        <xdr:cNvSpPr/>
      </xdr:nvSpPr>
      <xdr:spPr>
        <a:xfrm>
          <a:off x="2857500" y="126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124228</xdr:rowOff>
    </xdr:from>
    <xdr:ext cx="599010" cy="259045"/>
    <xdr:sp macro="" textlink="">
      <xdr:nvSpPr>
        <xdr:cNvPr id="198" name="テキスト ボックス 197"/>
        <xdr:cNvSpPr txBox="1"/>
      </xdr:nvSpPr>
      <xdr:spPr>
        <a:xfrm>
          <a:off x="2608795" y="1246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12004</xdr:rowOff>
    </xdr:from>
    <xdr:to>
      <xdr:col>10</xdr:col>
      <xdr:colOff>165100</xdr:colOff>
      <xdr:row>75</xdr:row>
      <xdr:rowOff>113604</xdr:rowOff>
    </xdr:to>
    <xdr:sp macro="" textlink="">
      <xdr:nvSpPr>
        <xdr:cNvPr id="199" name="楕円 198"/>
        <xdr:cNvSpPr/>
      </xdr:nvSpPr>
      <xdr:spPr>
        <a:xfrm>
          <a:off x="1968500" y="1287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130131</xdr:rowOff>
    </xdr:from>
    <xdr:ext cx="599010" cy="259045"/>
    <xdr:sp macro="" textlink="">
      <xdr:nvSpPr>
        <xdr:cNvPr id="200" name="テキスト ボックス 199"/>
        <xdr:cNvSpPr txBox="1"/>
      </xdr:nvSpPr>
      <xdr:spPr>
        <a:xfrm>
          <a:off x="1719795" y="1264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64778</xdr:rowOff>
    </xdr:from>
    <xdr:to>
      <xdr:col>6</xdr:col>
      <xdr:colOff>38100</xdr:colOff>
      <xdr:row>75</xdr:row>
      <xdr:rowOff>166377</xdr:rowOff>
    </xdr:to>
    <xdr:sp macro="" textlink="">
      <xdr:nvSpPr>
        <xdr:cNvPr id="201" name="楕円 200"/>
        <xdr:cNvSpPr/>
      </xdr:nvSpPr>
      <xdr:spPr>
        <a:xfrm>
          <a:off x="1079500" y="12923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11455</xdr:rowOff>
    </xdr:from>
    <xdr:ext cx="599010" cy="259045"/>
    <xdr:sp macro="" textlink="">
      <xdr:nvSpPr>
        <xdr:cNvPr id="202" name="テキスト ボックス 201"/>
        <xdr:cNvSpPr txBox="1"/>
      </xdr:nvSpPr>
      <xdr:spPr>
        <a:xfrm>
          <a:off x="830795" y="1269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85920</xdr:rowOff>
    </xdr:from>
    <xdr:to>
      <xdr:col>24</xdr:col>
      <xdr:colOff>63500</xdr:colOff>
      <xdr:row>96</xdr:row>
      <xdr:rowOff>28060</xdr:rowOff>
    </xdr:to>
    <xdr:cxnSp macro="">
      <xdr:nvCxnSpPr>
        <xdr:cNvPr id="229" name="直線コネクタ 228"/>
        <xdr:cNvCxnSpPr/>
      </xdr:nvCxnSpPr>
      <xdr:spPr>
        <a:xfrm flipV="1">
          <a:off x="3797300" y="16202220"/>
          <a:ext cx="838200" cy="2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158770</xdr:rowOff>
    </xdr:from>
    <xdr:to>
      <xdr:col>19</xdr:col>
      <xdr:colOff>177800</xdr:colOff>
      <xdr:row>96</xdr:row>
      <xdr:rowOff>28060</xdr:rowOff>
    </xdr:to>
    <xdr:cxnSp macro="">
      <xdr:nvCxnSpPr>
        <xdr:cNvPr id="232" name="直線コネクタ 231"/>
        <xdr:cNvCxnSpPr/>
      </xdr:nvCxnSpPr>
      <xdr:spPr>
        <a:xfrm>
          <a:off x="2908300" y="16446520"/>
          <a:ext cx="889000" cy="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158770</xdr:rowOff>
    </xdr:from>
    <xdr:to>
      <xdr:col>15</xdr:col>
      <xdr:colOff>50800</xdr:colOff>
      <xdr:row>96</xdr:row>
      <xdr:rowOff>150783</xdr:rowOff>
    </xdr:to>
    <xdr:cxnSp macro="">
      <xdr:nvCxnSpPr>
        <xdr:cNvPr id="235" name="直線コネクタ 234"/>
        <xdr:cNvCxnSpPr/>
      </xdr:nvCxnSpPr>
      <xdr:spPr>
        <a:xfrm flipV="1">
          <a:off x="2019300" y="16446520"/>
          <a:ext cx="889000" cy="16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150783</xdr:rowOff>
    </xdr:from>
    <xdr:to>
      <xdr:col>10</xdr:col>
      <xdr:colOff>114300</xdr:colOff>
      <xdr:row>97</xdr:row>
      <xdr:rowOff>14852</xdr:rowOff>
    </xdr:to>
    <xdr:cxnSp macro="">
      <xdr:nvCxnSpPr>
        <xdr:cNvPr id="238" name="直線コネクタ 237"/>
        <xdr:cNvCxnSpPr/>
      </xdr:nvCxnSpPr>
      <xdr:spPr>
        <a:xfrm flipV="1">
          <a:off x="1130300" y="16609983"/>
          <a:ext cx="889000" cy="3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35120</xdr:rowOff>
    </xdr:from>
    <xdr:to>
      <xdr:col>24</xdr:col>
      <xdr:colOff>114300</xdr:colOff>
      <xdr:row>94</xdr:row>
      <xdr:rowOff>136720</xdr:rowOff>
    </xdr:to>
    <xdr:sp macro="" textlink="">
      <xdr:nvSpPr>
        <xdr:cNvPr id="248" name="楕円 247"/>
        <xdr:cNvSpPr/>
      </xdr:nvSpPr>
      <xdr:spPr>
        <a:xfrm>
          <a:off x="4584700" y="1615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57997</xdr:rowOff>
    </xdr:from>
    <xdr:ext cx="599010" cy="259045"/>
    <xdr:sp macro="" textlink="">
      <xdr:nvSpPr>
        <xdr:cNvPr id="249" name="衛生費該当値テキスト"/>
        <xdr:cNvSpPr txBox="1"/>
      </xdr:nvSpPr>
      <xdr:spPr>
        <a:xfrm>
          <a:off x="4686300" y="1600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148710</xdr:rowOff>
    </xdr:from>
    <xdr:to>
      <xdr:col>20</xdr:col>
      <xdr:colOff>38100</xdr:colOff>
      <xdr:row>96</xdr:row>
      <xdr:rowOff>78860</xdr:rowOff>
    </xdr:to>
    <xdr:sp macro="" textlink="">
      <xdr:nvSpPr>
        <xdr:cNvPr id="250" name="楕円 249"/>
        <xdr:cNvSpPr/>
      </xdr:nvSpPr>
      <xdr:spPr>
        <a:xfrm>
          <a:off x="3746500" y="164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95387</xdr:rowOff>
    </xdr:from>
    <xdr:ext cx="534377" cy="259045"/>
    <xdr:sp macro="" textlink="">
      <xdr:nvSpPr>
        <xdr:cNvPr id="251" name="テキスト ボックス 250"/>
        <xdr:cNvSpPr txBox="1"/>
      </xdr:nvSpPr>
      <xdr:spPr>
        <a:xfrm>
          <a:off x="3530111" y="1621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107970</xdr:rowOff>
    </xdr:from>
    <xdr:to>
      <xdr:col>15</xdr:col>
      <xdr:colOff>101600</xdr:colOff>
      <xdr:row>96</xdr:row>
      <xdr:rowOff>38120</xdr:rowOff>
    </xdr:to>
    <xdr:sp macro="" textlink="">
      <xdr:nvSpPr>
        <xdr:cNvPr id="252" name="楕円 251"/>
        <xdr:cNvSpPr/>
      </xdr:nvSpPr>
      <xdr:spPr>
        <a:xfrm>
          <a:off x="2857500" y="1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54647</xdr:rowOff>
    </xdr:from>
    <xdr:ext cx="599010" cy="259045"/>
    <xdr:sp macro="" textlink="">
      <xdr:nvSpPr>
        <xdr:cNvPr id="253" name="テキスト ボックス 252"/>
        <xdr:cNvSpPr txBox="1"/>
      </xdr:nvSpPr>
      <xdr:spPr>
        <a:xfrm>
          <a:off x="2608795" y="1617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99983</xdr:rowOff>
    </xdr:from>
    <xdr:to>
      <xdr:col>10</xdr:col>
      <xdr:colOff>165100</xdr:colOff>
      <xdr:row>97</xdr:row>
      <xdr:rowOff>30133</xdr:rowOff>
    </xdr:to>
    <xdr:sp macro="" textlink="">
      <xdr:nvSpPr>
        <xdr:cNvPr id="254" name="楕円 253"/>
        <xdr:cNvSpPr/>
      </xdr:nvSpPr>
      <xdr:spPr>
        <a:xfrm>
          <a:off x="1968500" y="165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46660</xdr:rowOff>
    </xdr:from>
    <xdr:ext cx="534377" cy="259045"/>
    <xdr:sp macro="" textlink="">
      <xdr:nvSpPr>
        <xdr:cNvPr id="255" name="テキスト ボックス 254"/>
        <xdr:cNvSpPr txBox="1"/>
      </xdr:nvSpPr>
      <xdr:spPr>
        <a:xfrm>
          <a:off x="1752111" y="1633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135502</xdr:rowOff>
    </xdr:from>
    <xdr:to>
      <xdr:col>6</xdr:col>
      <xdr:colOff>38100</xdr:colOff>
      <xdr:row>97</xdr:row>
      <xdr:rowOff>65652</xdr:rowOff>
    </xdr:to>
    <xdr:sp macro="" textlink="">
      <xdr:nvSpPr>
        <xdr:cNvPr id="256" name="楕円 255"/>
        <xdr:cNvSpPr/>
      </xdr:nvSpPr>
      <xdr:spPr>
        <a:xfrm>
          <a:off x="1079500" y="165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82179</xdr:rowOff>
    </xdr:from>
    <xdr:ext cx="534377" cy="259045"/>
    <xdr:sp macro="" textlink="">
      <xdr:nvSpPr>
        <xdr:cNvPr id="257" name="テキスト ボックス 256"/>
        <xdr:cNvSpPr txBox="1"/>
      </xdr:nvSpPr>
      <xdr:spPr>
        <a:xfrm>
          <a:off x="863111" y="1636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135128</xdr:rowOff>
    </xdr:from>
    <xdr:to>
      <xdr:col>55</xdr:col>
      <xdr:colOff>0</xdr:colOff>
      <xdr:row>36</xdr:row>
      <xdr:rowOff>32584</xdr:rowOff>
    </xdr:to>
    <xdr:cxnSp macro="">
      <xdr:nvCxnSpPr>
        <xdr:cNvPr id="288" name="直線コネクタ 287"/>
        <xdr:cNvCxnSpPr/>
      </xdr:nvCxnSpPr>
      <xdr:spPr>
        <a:xfrm flipV="1">
          <a:off x="9639300" y="6135878"/>
          <a:ext cx="8382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32584</xdr:rowOff>
    </xdr:from>
    <xdr:to>
      <xdr:col>50</xdr:col>
      <xdr:colOff>114300</xdr:colOff>
      <xdr:row>36</xdr:row>
      <xdr:rowOff>44015</xdr:rowOff>
    </xdr:to>
    <xdr:cxnSp macro="">
      <xdr:nvCxnSpPr>
        <xdr:cNvPr id="291" name="直線コネクタ 290"/>
        <xdr:cNvCxnSpPr/>
      </xdr:nvCxnSpPr>
      <xdr:spPr>
        <a:xfrm flipV="1">
          <a:off x="8750300" y="620478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44015</xdr:rowOff>
    </xdr:from>
    <xdr:to>
      <xdr:col>45</xdr:col>
      <xdr:colOff>177800</xdr:colOff>
      <xdr:row>36</xdr:row>
      <xdr:rowOff>56751</xdr:rowOff>
    </xdr:to>
    <xdr:cxnSp macro="">
      <xdr:nvCxnSpPr>
        <xdr:cNvPr id="294" name="直線コネクタ 293"/>
        <xdr:cNvCxnSpPr/>
      </xdr:nvCxnSpPr>
      <xdr:spPr>
        <a:xfrm flipV="1">
          <a:off x="7861300" y="6216215"/>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56751</xdr:rowOff>
    </xdr:from>
    <xdr:to>
      <xdr:col>41</xdr:col>
      <xdr:colOff>50800</xdr:colOff>
      <xdr:row>36</xdr:row>
      <xdr:rowOff>150804</xdr:rowOff>
    </xdr:to>
    <xdr:cxnSp macro="">
      <xdr:nvCxnSpPr>
        <xdr:cNvPr id="297" name="直線コネクタ 296"/>
        <xdr:cNvCxnSpPr/>
      </xdr:nvCxnSpPr>
      <xdr:spPr>
        <a:xfrm flipV="1">
          <a:off x="6972300" y="6228951"/>
          <a:ext cx="889000" cy="9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84328</xdr:rowOff>
    </xdr:from>
    <xdr:to>
      <xdr:col>55</xdr:col>
      <xdr:colOff>50800</xdr:colOff>
      <xdr:row>36</xdr:row>
      <xdr:rowOff>14478</xdr:rowOff>
    </xdr:to>
    <xdr:sp macro="" textlink="">
      <xdr:nvSpPr>
        <xdr:cNvPr id="307" name="楕円 306"/>
        <xdr:cNvSpPr/>
      </xdr:nvSpPr>
      <xdr:spPr>
        <a:xfrm>
          <a:off x="104267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107205</xdr:rowOff>
    </xdr:from>
    <xdr:ext cx="469744" cy="259045"/>
    <xdr:sp macro="" textlink="">
      <xdr:nvSpPr>
        <xdr:cNvPr id="308" name="労働費該当値テキスト"/>
        <xdr:cNvSpPr txBox="1"/>
      </xdr:nvSpPr>
      <xdr:spPr>
        <a:xfrm>
          <a:off x="10528300"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153234</xdr:rowOff>
    </xdr:from>
    <xdr:to>
      <xdr:col>50</xdr:col>
      <xdr:colOff>165100</xdr:colOff>
      <xdr:row>36</xdr:row>
      <xdr:rowOff>83384</xdr:rowOff>
    </xdr:to>
    <xdr:sp macro="" textlink="">
      <xdr:nvSpPr>
        <xdr:cNvPr id="309" name="楕円 308"/>
        <xdr:cNvSpPr/>
      </xdr:nvSpPr>
      <xdr:spPr>
        <a:xfrm>
          <a:off x="9588500" y="615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99911</xdr:rowOff>
    </xdr:from>
    <xdr:ext cx="469744" cy="259045"/>
    <xdr:sp macro="" textlink="">
      <xdr:nvSpPr>
        <xdr:cNvPr id="310" name="テキスト ボックス 309"/>
        <xdr:cNvSpPr txBox="1"/>
      </xdr:nvSpPr>
      <xdr:spPr>
        <a:xfrm>
          <a:off x="9404428" y="592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164665</xdr:rowOff>
    </xdr:from>
    <xdr:to>
      <xdr:col>46</xdr:col>
      <xdr:colOff>38100</xdr:colOff>
      <xdr:row>36</xdr:row>
      <xdr:rowOff>94815</xdr:rowOff>
    </xdr:to>
    <xdr:sp macro="" textlink="">
      <xdr:nvSpPr>
        <xdr:cNvPr id="311" name="楕円 310"/>
        <xdr:cNvSpPr/>
      </xdr:nvSpPr>
      <xdr:spPr>
        <a:xfrm>
          <a:off x="8699500" y="61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111342</xdr:rowOff>
    </xdr:from>
    <xdr:ext cx="469744" cy="259045"/>
    <xdr:sp macro="" textlink="">
      <xdr:nvSpPr>
        <xdr:cNvPr id="312" name="テキスト ボックス 311"/>
        <xdr:cNvSpPr txBox="1"/>
      </xdr:nvSpPr>
      <xdr:spPr>
        <a:xfrm>
          <a:off x="8515428" y="594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5951</xdr:rowOff>
    </xdr:from>
    <xdr:to>
      <xdr:col>41</xdr:col>
      <xdr:colOff>101600</xdr:colOff>
      <xdr:row>36</xdr:row>
      <xdr:rowOff>107551</xdr:rowOff>
    </xdr:to>
    <xdr:sp macro="" textlink="">
      <xdr:nvSpPr>
        <xdr:cNvPr id="313" name="楕円 312"/>
        <xdr:cNvSpPr/>
      </xdr:nvSpPr>
      <xdr:spPr>
        <a:xfrm>
          <a:off x="7810500" y="61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124078</xdr:rowOff>
    </xdr:from>
    <xdr:ext cx="469744" cy="259045"/>
    <xdr:sp macro="" textlink="">
      <xdr:nvSpPr>
        <xdr:cNvPr id="314" name="テキスト ボックス 313"/>
        <xdr:cNvSpPr txBox="1"/>
      </xdr:nvSpPr>
      <xdr:spPr>
        <a:xfrm>
          <a:off x="7626428" y="595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100004</xdr:rowOff>
    </xdr:from>
    <xdr:to>
      <xdr:col>36</xdr:col>
      <xdr:colOff>165100</xdr:colOff>
      <xdr:row>37</xdr:row>
      <xdr:rowOff>30154</xdr:rowOff>
    </xdr:to>
    <xdr:sp macro="" textlink="">
      <xdr:nvSpPr>
        <xdr:cNvPr id="315" name="楕円 314"/>
        <xdr:cNvSpPr/>
      </xdr:nvSpPr>
      <xdr:spPr>
        <a:xfrm>
          <a:off x="6921500" y="62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46681</xdr:rowOff>
    </xdr:from>
    <xdr:ext cx="469744" cy="259045"/>
    <xdr:sp macro="" textlink="">
      <xdr:nvSpPr>
        <xdr:cNvPr id="316" name="テキスト ボックス 315"/>
        <xdr:cNvSpPr txBox="1"/>
      </xdr:nvSpPr>
      <xdr:spPr>
        <a:xfrm>
          <a:off x="6737428" y="60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65100</xdr:rowOff>
    </xdr:from>
    <xdr:to>
      <xdr:col>55</xdr:col>
      <xdr:colOff>0</xdr:colOff>
      <xdr:row>56</xdr:row>
      <xdr:rowOff>107315</xdr:rowOff>
    </xdr:to>
    <xdr:cxnSp macro="">
      <xdr:nvCxnSpPr>
        <xdr:cNvPr id="345" name="直線コネクタ 344"/>
        <xdr:cNvCxnSpPr/>
      </xdr:nvCxnSpPr>
      <xdr:spPr>
        <a:xfrm>
          <a:off x="9639300" y="9666300"/>
          <a:ext cx="8382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65100</xdr:rowOff>
    </xdr:from>
    <xdr:to>
      <xdr:col>50</xdr:col>
      <xdr:colOff>114300</xdr:colOff>
      <xdr:row>56</xdr:row>
      <xdr:rowOff>109410</xdr:rowOff>
    </xdr:to>
    <xdr:cxnSp macro="">
      <xdr:nvCxnSpPr>
        <xdr:cNvPr id="348" name="直線コネクタ 347"/>
        <xdr:cNvCxnSpPr/>
      </xdr:nvCxnSpPr>
      <xdr:spPr>
        <a:xfrm flipV="1">
          <a:off x="8750300" y="9666300"/>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94307</xdr:rowOff>
    </xdr:from>
    <xdr:to>
      <xdr:col>45</xdr:col>
      <xdr:colOff>177800</xdr:colOff>
      <xdr:row>56</xdr:row>
      <xdr:rowOff>109410</xdr:rowOff>
    </xdr:to>
    <xdr:cxnSp macro="">
      <xdr:nvCxnSpPr>
        <xdr:cNvPr id="351" name="直線コネクタ 350"/>
        <xdr:cNvCxnSpPr/>
      </xdr:nvCxnSpPr>
      <xdr:spPr>
        <a:xfrm>
          <a:off x="7861300" y="9695507"/>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147152</xdr:rowOff>
    </xdr:from>
    <xdr:to>
      <xdr:col>41</xdr:col>
      <xdr:colOff>50800</xdr:colOff>
      <xdr:row>56</xdr:row>
      <xdr:rowOff>94307</xdr:rowOff>
    </xdr:to>
    <xdr:cxnSp macro="">
      <xdr:nvCxnSpPr>
        <xdr:cNvPr id="354" name="直線コネクタ 353"/>
        <xdr:cNvCxnSpPr/>
      </xdr:nvCxnSpPr>
      <xdr:spPr>
        <a:xfrm>
          <a:off x="6972300" y="9576902"/>
          <a:ext cx="8890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56515</xdr:rowOff>
    </xdr:from>
    <xdr:to>
      <xdr:col>55</xdr:col>
      <xdr:colOff>50800</xdr:colOff>
      <xdr:row>56</xdr:row>
      <xdr:rowOff>158115</xdr:rowOff>
    </xdr:to>
    <xdr:sp macro="" textlink="">
      <xdr:nvSpPr>
        <xdr:cNvPr id="364" name="楕円 363"/>
        <xdr:cNvSpPr/>
      </xdr:nvSpPr>
      <xdr:spPr>
        <a:xfrm>
          <a:off x="10426700" y="96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79392</xdr:rowOff>
    </xdr:from>
    <xdr:ext cx="534377" cy="259045"/>
    <xdr:sp macro="" textlink="">
      <xdr:nvSpPr>
        <xdr:cNvPr id="365" name="農林水産業費該当値テキスト"/>
        <xdr:cNvSpPr txBox="1"/>
      </xdr:nvSpPr>
      <xdr:spPr>
        <a:xfrm>
          <a:off x="10528300" y="95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14300</xdr:rowOff>
    </xdr:from>
    <xdr:to>
      <xdr:col>50</xdr:col>
      <xdr:colOff>165100</xdr:colOff>
      <xdr:row>56</xdr:row>
      <xdr:rowOff>115900</xdr:rowOff>
    </xdr:to>
    <xdr:sp macro="" textlink="">
      <xdr:nvSpPr>
        <xdr:cNvPr id="366" name="楕円 365"/>
        <xdr:cNvSpPr/>
      </xdr:nvSpPr>
      <xdr:spPr>
        <a:xfrm>
          <a:off x="9588500" y="96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132427</xdr:rowOff>
    </xdr:from>
    <xdr:ext cx="534377" cy="259045"/>
    <xdr:sp macro="" textlink="">
      <xdr:nvSpPr>
        <xdr:cNvPr id="367" name="テキスト ボックス 366"/>
        <xdr:cNvSpPr txBox="1"/>
      </xdr:nvSpPr>
      <xdr:spPr>
        <a:xfrm>
          <a:off x="9372111" y="939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58610</xdr:rowOff>
    </xdr:from>
    <xdr:to>
      <xdr:col>46</xdr:col>
      <xdr:colOff>38100</xdr:colOff>
      <xdr:row>56</xdr:row>
      <xdr:rowOff>160210</xdr:rowOff>
    </xdr:to>
    <xdr:sp macro="" textlink="">
      <xdr:nvSpPr>
        <xdr:cNvPr id="368" name="楕円 367"/>
        <xdr:cNvSpPr/>
      </xdr:nvSpPr>
      <xdr:spPr>
        <a:xfrm>
          <a:off x="8699500" y="96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5287</xdr:rowOff>
    </xdr:from>
    <xdr:ext cx="534377" cy="259045"/>
    <xdr:sp macro="" textlink="">
      <xdr:nvSpPr>
        <xdr:cNvPr id="369" name="テキスト ボックス 368"/>
        <xdr:cNvSpPr txBox="1"/>
      </xdr:nvSpPr>
      <xdr:spPr>
        <a:xfrm>
          <a:off x="8483111" y="9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43507</xdr:rowOff>
    </xdr:from>
    <xdr:to>
      <xdr:col>41</xdr:col>
      <xdr:colOff>101600</xdr:colOff>
      <xdr:row>56</xdr:row>
      <xdr:rowOff>145107</xdr:rowOff>
    </xdr:to>
    <xdr:sp macro="" textlink="">
      <xdr:nvSpPr>
        <xdr:cNvPr id="370" name="楕円 369"/>
        <xdr:cNvSpPr/>
      </xdr:nvSpPr>
      <xdr:spPr>
        <a:xfrm>
          <a:off x="7810500" y="964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161634</xdr:rowOff>
    </xdr:from>
    <xdr:ext cx="534377" cy="259045"/>
    <xdr:sp macro="" textlink="">
      <xdr:nvSpPr>
        <xdr:cNvPr id="371" name="テキスト ボックス 370"/>
        <xdr:cNvSpPr txBox="1"/>
      </xdr:nvSpPr>
      <xdr:spPr>
        <a:xfrm>
          <a:off x="7594111" y="941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96352</xdr:rowOff>
    </xdr:from>
    <xdr:to>
      <xdr:col>36</xdr:col>
      <xdr:colOff>165100</xdr:colOff>
      <xdr:row>56</xdr:row>
      <xdr:rowOff>26502</xdr:rowOff>
    </xdr:to>
    <xdr:sp macro="" textlink="">
      <xdr:nvSpPr>
        <xdr:cNvPr id="372" name="楕円 371"/>
        <xdr:cNvSpPr/>
      </xdr:nvSpPr>
      <xdr:spPr>
        <a:xfrm>
          <a:off x="6921500" y="952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43029</xdr:rowOff>
    </xdr:from>
    <xdr:ext cx="534377" cy="259045"/>
    <xdr:sp macro="" textlink="">
      <xdr:nvSpPr>
        <xdr:cNvPr id="373" name="テキスト ボックス 372"/>
        <xdr:cNvSpPr txBox="1"/>
      </xdr:nvSpPr>
      <xdr:spPr>
        <a:xfrm>
          <a:off x="6705111" y="93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122441</xdr:rowOff>
    </xdr:from>
    <xdr:to>
      <xdr:col>55</xdr:col>
      <xdr:colOff>0</xdr:colOff>
      <xdr:row>75</xdr:row>
      <xdr:rowOff>164440</xdr:rowOff>
    </xdr:to>
    <xdr:cxnSp macro="">
      <xdr:nvCxnSpPr>
        <xdr:cNvPr id="400" name="直線コネクタ 399"/>
        <xdr:cNvCxnSpPr/>
      </xdr:nvCxnSpPr>
      <xdr:spPr>
        <a:xfrm flipV="1">
          <a:off x="9639300" y="12981191"/>
          <a:ext cx="8382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164440</xdr:rowOff>
    </xdr:from>
    <xdr:to>
      <xdr:col>50</xdr:col>
      <xdr:colOff>114300</xdr:colOff>
      <xdr:row>76</xdr:row>
      <xdr:rowOff>48951</xdr:rowOff>
    </xdr:to>
    <xdr:cxnSp macro="">
      <xdr:nvCxnSpPr>
        <xdr:cNvPr id="403" name="直線コネクタ 402"/>
        <xdr:cNvCxnSpPr/>
      </xdr:nvCxnSpPr>
      <xdr:spPr>
        <a:xfrm flipV="1">
          <a:off x="8750300" y="13023190"/>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48951</xdr:rowOff>
    </xdr:from>
    <xdr:to>
      <xdr:col>45</xdr:col>
      <xdr:colOff>177800</xdr:colOff>
      <xdr:row>76</xdr:row>
      <xdr:rowOff>97313</xdr:rowOff>
    </xdr:to>
    <xdr:cxnSp macro="">
      <xdr:nvCxnSpPr>
        <xdr:cNvPr id="406" name="直線コネクタ 405"/>
        <xdr:cNvCxnSpPr/>
      </xdr:nvCxnSpPr>
      <xdr:spPr>
        <a:xfrm flipV="1">
          <a:off x="7861300" y="13079151"/>
          <a:ext cx="889000" cy="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97313</xdr:rowOff>
    </xdr:from>
    <xdr:to>
      <xdr:col>41</xdr:col>
      <xdr:colOff>50800</xdr:colOff>
      <xdr:row>77</xdr:row>
      <xdr:rowOff>148090</xdr:rowOff>
    </xdr:to>
    <xdr:cxnSp macro="">
      <xdr:nvCxnSpPr>
        <xdr:cNvPr id="409" name="直線コネクタ 408"/>
        <xdr:cNvCxnSpPr/>
      </xdr:nvCxnSpPr>
      <xdr:spPr>
        <a:xfrm flipV="1">
          <a:off x="6972300" y="13127513"/>
          <a:ext cx="889000" cy="22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71641</xdr:rowOff>
    </xdr:from>
    <xdr:to>
      <xdr:col>55</xdr:col>
      <xdr:colOff>50800</xdr:colOff>
      <xdr:row>76</xdr:row>
      <xdr:rowOff>1791</xdr:rowOff>
    </xdr:to>
    <xdr:sp macro="" textlink="">
      <xdr:nvSpPr>
        <xdr:cNvPr id="419" name="楕円 418"/>
        <xdr:cNvSpPr/>
      </xdr:nvSpPr>
      <xdr:spPr>
        <a:xfrm>
          <a:off x="10426700" y="129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94518</xdr:rowOff>
    </xdr:from>
    <xdr:ext cx="599010" cy="259045"/>
    <xdr:sp macro="" textlink="">
      <xdr:nvSpPr>
        <xdr:cNvPr id="420" name="商工費該当値テキスト"/>
        <xdr:cNvSpPr txBox="1"/>
      </xdr:nvSpPr>
      <xdr:spPr>
        <a:xfrm>
          <a:off x="10528300" y="1278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113639</xdr:rowOff>
    </xdr:from>
    <xdr:to>
      <xdr:col>50</xdr:col>
      <xdr:colOff>165100</xdr:colOff>
      <xdr:row>76</xdr:row>
      <xdr:rowOff>43790</xdr:rowOff>
    </xdr:to>
    <xdr:sp macro="" textlink="">
      <xdr:nvSpPr>
        <xdr:cNvPr id="421" name="楕円 420"/>
        <xdr:cNvSpPr/>
      </xdr:nvSpPr>
      <xdr:spPr>
        <a:xfrm>
          <a:off x="9588500" y="12972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60316</xdr:rowOff>
    </xdr:from>
    <xdr:ext cx="599010" cy="259045"/>
    <xdr:sp macro="" textlink="">
      <xdr:nvSpPr>
        <xdr:cNvPr id="422" name="テキスト ボックス 421"/>
        <xdr:cNvSpPr txBox="1"/>
      </xdr:nvSpPr>
      <xdr:spPr>
        <a:xfrm>
          <a:off x="9339795" y="127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169601</xdr:rowOff>
    </xdr:from>
    <xdr:to>
      <xdr:col>46</xdr:col>
      <xdr:colOff>38100</xdr:colOff>
      <xdr:row>76</xdr:row>
      <xdr:rowOff>99751</xdr:rowOff>
    </xdr:to>
    <xdr:sp macro="" textlink="">
      <xdr:nvSpPr>
        <xdr:cNvPr id="423" name="楕円 422"/>
        <xdr:cNvSpPr/>
      </xdr:nvSpPr>
      <xdr:spPr>
        <a:xfrm>
          <a:off x="8699500" y="130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116278</xdr:rowOff>
    </xdr:from>
    <xdr:ext cx="534377" cy="259045"/>
    <xdr:sp macro="" textlink="">
      <xdr:nvSpPr>
        <xdr:cNvPr id="424" name="テキスト ボックス 423"/>
        <xdr:cNvSpPr txBox="1"/>
      </xdr:nvSpPr>
      <xdr:spPr>
        <a:xfrm>
          <a:off x="8483111" y="128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46513</xdr:rowOff>
    </xdr:from>
    <xdr:to>
      <xdr:col>41</xdr:col>
      <xdr:colOff>101600</xdr:colOff>
      <xdr:row>76</xdr:row>
      <xdr:rowOff>148113</xdr:rowOff>
    </xdr:to>
    <xdr:sp macro="" textlink="">
      <xdr:nvSpPr>
        <xdr:cNvPr id="425" name="楕円 424"/>
        <xdr:cNvSpPr/>
      </xdr:nvSpPr>
      <xdr:spPr>
        <a:xfrm>
          <a:off x="7810500" y="1307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164640</xdr:rowOff>
    </xdr:from>
    <xdr:ext cx="534377" cy="259045"/>
    <xdr:sp macro="" textlink="">
      <xdr:nvSpPr>
        <xdr:cNvPr id="426" name="テキスト ボックス 425"/>
        <xdr:cNvSpPr txBox="1"/>
      </xdr:nvSpPr>
      <xdr:spPr>
        <a:xfrm>
          <a:off x="7594111" y="128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97290</xdr:rowOff>
    </xdr:from>
    <xdr:to>
      <xdr:col>36</xdr:col>
      <xdr:colOff>165100</xdr:colOff>
      <xdr:row>78</xdr:row>
      <xdr:rowOff>27440</xdr:rowOff>
    </xdr:to>
    <xdr:sp macro="" textlink="">
      <xdr:nvSpPr>
        <xdr:cNvPr id="427" name="楕円 426"/>
        <xdr:cNvSpPr/>
      </xdr:nvSpPr>
      <xdr:spPr>
        <a:xfrm>
          <a:off x="6921500" y="132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43967</xdr:rowOff>
    </xdr:from>
    <xdr:ext cx="534377" cy="259045"/>
    <xdr:sp macro="" textlink="">
      <xdr:nvSpPr>
        <xdr:cNvPr id="428" name="テキスト ボックス 427"/>
        <xdr:cNvSpPr txBox="1"/>
      </xdr:nvSpPr>
      <xdr:spPr>
        <a:xfrm>
          <a:off x="6705111" y="1307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38712</xdr:rowOff>
    </xdr:from>
    <xdr:to>
      <xdr:col>55</xdr:col>
      <xdr:colOff>0</xdr:colOff>
      <xdr:row>92</xdr:row>
      <xdr:rowOff>98034</xdr:rowOff>
    </xdr:to>
    <xdr:cxnSp macro="">
      <xdr:nvCxnSpPr>
        <xdr:cNvPr id="457" name="直線コネクタ 456"/>
        <xdr:cNvCxnSpPr/>
      </xdr:nvCxnSpPr>
      <xdr:spPr>
        <a:xfrm flipV="1">
          <a:off x="9639300" y="15640662"/>
          <a:ext cx="838200" cy="23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98034</xdr:rowOff>
    </xdr:from>
    <xdr:to>
      <xdr:col>50</xdr:col>
      <xdr:colOff>114300</xdr:colOff>
      <xdr:row>93</xdr:row>
      <xdr:rowOff>129025</xdr:rowOff>
    </xdr:to>
    <xdr:cxnSp macro="">
      <xdr:nvCxnSpPr>
        <xdr:cNvPr id="460" name="直線コネクタ 459"/>
        <xdr:cNvCxnSpPr/>
      </xdr:nvCxnSpPr>
      <xdr:spPr>
        <a:xfrm flipV="1">
          <a:off x="8750300" y="15871434"/>
          <a:ext cx="889000" cy="20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122859</xdr:rowOff>
    </xdr:from>
    <xdr:to>
      <xdr:col>45</xdr:col>
      <xdr:colOff>177800</xdr:colOff>
      <xdr:row>93</xdr:row>
      <xdr:rowOff>129025</xdr:rowOff>
    </xdr:to>
    <xdr:cxnSp macro="">
      <xdr:nvCxnSpPr>
        <xdr:cNvPr id="463" name="直線コネクタ 462"/>
        <xdr:cNvCxnSpPr/>
      </xdr:nvCxnSpPr>
      <xdr:spPr>
        <a:xfrm>
          <a:off x="7861300" y="16067709"/>
          <a:ext cx="889000" cy="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122859</xdr:rowOff>
    </xdr:from>
    <xdr:to>
      <xdr:col>41</xdr:col>
      <xdr:colOff>50800</xdr:colOff>
      <xdr:row>95</xdr:row>
      <xdr:rowOff>20410</xdr:rowOff>
    </xdr:to>
    <xdr:cxnSp macro="">
      <xdr:nvCxnSpPr>
        <xdr:cNvPr id="466" name="直線コネクタ 465"/>
        <xdr:cNvCxnSpPr/>
      </xdr:nvCxnSpPr>
      <xdr:spPr>
        <a:xfrm flipV="1">
          <a:off x="6972300" y="16067709"/>
          <a:ext cx="889000" cy="2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159362</xdr:rowOff>
    </xdr:from>
    <xdr:to>
      <xdr:col>55</xdr:col>
      <xdr:colOff>50800</xdr:colOff>
      <xdr:row>91</xdr:row>
      <xdr:rowOff>89512</xdr:rowOff>
    </xdr:to>
    <xdr:sp macro="" textlink="">
      <xdr:nvSpPr>
        <xdr:cNvPr id="476" name="楕円 475"/>
        <xdr:cNvSpPr/>
      </xdr:nvSpPr>
      <xdr:spPr>
        <a:xfrm>
          <a:off x="10426700" y="1558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10789</xdr:rowOff>
    </xdr:from>
    <xdr:ext cx="599010" cy="259045"/>
    <xdr:sp macro="" textlink="">
      <xdr:nvSpPr>
        <xdr:cNvPr id="477" name="土木費該当値テキスト"/>
        <xdr:cNvSpPr txBox="1"/>
      </xdr:nvSpPr>
      <xdr:spPr>
        <a:xfrm>
          <a:off x="10528300" y="1544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47234</xdr:rowOff>
    </xdr:from>
    <xdr:to>
      <xdr:col>50</xdr:col>
      <xdr:colOff>165100</xdr:colOff>
      <xdr:row>92</xdr:row>
      <xdr:rowOff>148834</xdr:rowOff>
    </xdr:to>
    <xdr:sp macro="" textlink="">
      <xdr:nvSpPr>
        <xdr:cNvPr id="478" name="楕円 477"/>
        <xdr:cNvSpPr/>
      </xdr:nvSpPr>
      <xdr:spPr>
        <a:xfrm>
          <a:off x="9588500" y="158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165361</xdr:rowOff>
    </xdr:from>
    <xdr:ext cx="599010" cy="259045"/>
    <xdr:sp macro="" textlink="">
      <xdr:nvSpPr>
        <xdr:cNvPr id="479" name="テキスト ボックス 478"/>
        <xdr:cNvSpPr txBox="1"/>
      </xdr:nvSpPr>
      <xdr:spPr>
        <a:xfrm>
          <a:off x="9339795" y="1559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78225</xdr:rowOff>
    </xdr:from>
    <xdr:to>
      <xdr:col>46</xdr:col>
      <xdr:colOff>38100</xdr:colOff>
      <xdr:row>94</xdr:row>
      <xdr:rowOff>8375</xdr:rowOff>
    </xdr:to>
    <xdr:sp macro="" textlink="">
      <xdr:nvSpPr>
        <xdr:cNvPr id="480" name="楕円 479"/>
        <xdr:cNvSpPr/>
      </xdr:nvSpPr>
      <xdr:spPr>
        <a:xfrm>
          <a:off x="8699500" y="160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24902</xdr:rowOff>
    </xdr:from>
    <xdr:ext cx="599010" cy="259045"/>
    <xdr:sp macro="" textlink="">
      <xdr:nvSpPr>
        <xdr:cNvPr id="481" name="テキスト ボックス 480"/>
        <xdr:cNvSpPr txBox="1"/>
      </xdr:nvSpPr>
      <xdr:spPr>
        <a:xfrm>
          <a:off x="8450795" y="157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72059</xdr:rowOff>
    </xdr:from>
    <xdr:to>
      <xdr:col>41</xdr:col>
      <xdr:colOff>101600</xdr:colOff>
      <xdr:row>94</xdr:row>
      <xdr:rowOff>2209</xdr:rowOff>
    </xdr:to>
    <xdr:sp macro="" textlink="">
      <xdr:nvSpPr>
        <xdr:cNvPr id="482" name="楕円 481"/>
        <xdr:cNvSpPr/>
      </xdr:nvSpPr>
      <xdr:spPr>
        <a:xfrm>
          <a:off x="7810500" y="160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18736</xdr:rowOff>
    </xdr:from>
    <xdr:ext cx="599010" cy="259045"/>
    <xdr:sp macro="" textlink="">
      <xdr:nvSpPr>
        <xdr:cNvPr id="483" name="テキスト ボックス 482"/>
        <xdr:cNvSpPr txBox="1"/>
      </xdr:nvSpPr>
      <xdr:spPr>
        <a:xfrm>
          <a:off x="7561795" y="1579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141060</xdr:rowOff>
    </xdr:from>
    <xdr:to>
      <xdr:col>36</xdr:col>
      <xdr:colOff>165100</xdr:colOff>
      <xdr:row>95</xdr:row>
      <xdr:rowOff>71210</xdr:rowOff>
    </xdr:to>
    <xdr:sp macro="" textlink="">
      <xdr:nvSpPr>
        <xdr:cNvPr id="484" name="楕円 483"/>
        <xdr:cNvSpPr/>
      </xdr:nvSpPr>
      <xdr:spPr>
        <a:xfrm>
          <a:off x="6921500" y="162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87737</xdr:rowOff>
    </xdr:from>
    <xdr:ext cx="534377" cy="259045"/>
    <xdr:sp macro="" textlink="">
      <xdr:nvSpPr>
        <xdr:cNvPr id="485" name="テキスト ボックス 484"/>
        <xdr:cNvSpPr txBox="1"/>
      </xdr:nvSpPr>
      <xdr:spPr>
        <a:xfrm>
          <a:off x="6705111" y="1603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127470</xdr:rowOff>
    </xdr:from>
    <xdr:to>
      <xdr:col>85</xdr:col>
      <xdr:colOff>127000</xdr:colOff>
      <xdr:row>35</xdr:row>
      <xdr:rowOff>36899</xdr:rowOff>
    </xdr:to>
    <xdr:cxnSp macro="">
      <xdr:nvCxnSpPr>
        <xdr:cNvPr id="512" name="直線コネクタ 511"/>
        <xdr:cNvCxnSpPr/>
      </xdr:nvCxnSpPr>
      <xdr:spPr>
        <a:xfrm flipV="1">
          <a:off x="15481300" y="5956770"/>
          <a:ext cx="838200" cy="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36899</xdr:rowOff>
    </xdr:from>
    <xdr:to>
      <xdr:col>81</xdr:col>
      <xdr:colOff>50800</xdr:colOff>
      <xdr:row>35</xdr:row>
      <xdr:rowOff>113114</xdr:rowOff>
    </xdr:to>
    <xdr:cxnSp macro="">
      <xdr:nvCxnSpPr>
        <xdr:cNvPr id="515" name="直線コネクタ 514"/>
        <xdr:cNvCxnSpPr/>
      </xdr:nvCxnSpPr>
      <xdr:spPr>
        <a:xfrm flipV="1">
          <a:off x="14592300" y="6037649"/>
          <a:ext cx="889000" cy="7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77178</xdr:rowOff>
    </xdr:from>
    <xdr:to>
      <xdr:col>76</xdr:col>
      <xdr:colOff>114300</xdr:colOff>
      <xdr:row>35</xdr:row>
      <xdr:rowOff>113114</xdr:rowOff>
    </xdr:to>
    <xdr:cxnSp macro="">
      <xdr:nvCxnSpPr>
        <xdr:cNvPr id="518" name="直線コネクタ 517"/>
        <xdr:cNvCxnSpPr/>
      </xdr:nvCxnSpPr>
      <xdr:spPr>
        <a:xfrm>
          <a:off x="13703300" y="5906478"/>
          <a:ext cx="889000" cy="20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77178</xdr:rowOff>
    </xdr:from>
    <xdr:to>
      <xdr:col>71</xdr:col>
      <xdr:colOff>177800</xdr:colOff>
      <xdr:row>35</xdr:row>
      <xdr:rowOff>142215</xdr:rowOff>
    </xdr:to>
    <xdr:cxnSp macro="">
      <xdr:nvCxnSpPr>
        <xdr:cNvPr id="521" name="直線コネクタ 520"/>
        <xdr:cNvCxnSpPr/>
      </xdr:nvCxnSpPr>
      <xdr:spPr>
        <a:xfrm flipV="1">
          <a:off x="12814300" y="5906478"/>
          <a:ext cx="889000" cy="23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76670</xdr:rowOff>
    </xdr:from>
    <xdr:to>
      <xdr:col>85</xdr:col>
      <xdr:colOff>177800</xdr:colOff>
      <xdr:row>35</xdr:row>
      <xdr:rowOff>6820</xdr:rowOff>
    </xdr:to>
    <xdr:sp macro="" textlink="">
      <xdr:nvSpPr>
        <xdr:cNvPr id="531" name="楕円 530"/>
        <xdr:cNvSpPr/>
      </xdr:nvSpPr>
      <xdr:spPr>
        <a:xfrm>
          <a:off x="16268700" y="590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99547</xdr:rowOff>
    </xdr:from>
    <xdr:ext cx="534377" cy="259045"/>
    <xdr:sp macro="" textlink="">
      <xdr:nvSpPr>
        <xdr:cNvPr id="532" name="消防費該当値テキスト"/>
        <xdr:cNvSpPr txBox="1"/>
      </xdr:nvSpPr>
      <xdr:spPr>
        <a:xfrm>
          <a:off x="16370300" y="575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157549</xdr:rowOff>
    </xdr:from>
    <xdr:to>
      <xdr:col>81</xdr:col>
      <xdr:colOff>101600</xdr:colOff>
      <xdr:row>35</xdr:row>
      <xdr:rowOff>87699</xdr:rowOff>
    </xdr:to>
    <xdr:sp macro="" textlink="">
      <xdr:nvSpPr>
        <xdr:cNvPr id="533" name="楕円 532"/>
        <xdr:cNvSpPr/>
      </xdr:nvSpPr>
      <xdr:spPr>
        <a:xfrm>
          <a:off x="15430500" y="59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104226</xdr:rowOff>
    </xdr:from>
    <xdr:ext cx="534377" cy="259045"/>
    <xdr:sp macro="" textlink="">
      <xdr:nvSpPr>
        <xdr:cNvPr id="534" name="テキスト ボックス 533"/>
        <xdr:cNvSpPr txBox="1"/>
      </xdr:nvSpPr>
      <xdr:spPr>
        <a:xfrm>
          <a:off x="15214111" y="57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62314</xdr:rowOff>
    </xdr:from>
    <xdr:to>
      <xdr:col>76</xdr:col>
      <xdr:colOff>165100</xdr:colOff>
      <xdr:row>35</xdr:row>
      <xdr:rowOff>163914</xdr:rowOff>
    </xdr:to>
    <xdr:sp macro="" textlink="">
      <xdr:nvSpPr>
        <xdr:cNvPr id="535" name="楕円 534"/>
        <xdr:cNvSpPr/>
      </xdr:nvSpPr>
      <xdr:spPr>
        <a:xfrm>
          <a:off x="14541500" y="606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155041</xdr:rowOff>
    </xdr:from>
    <xdr:ext cx="534377" cy="259045"/>
    <xdr:sp macro="" textlink="">
      <xdr:nvSpPr>
        <xdr:cNvPr id="536" name="テキスト ボックス 535"/>
        <xdr:cNvSpPr txBox="1"/>
      </xdr:nvSpPr>
      <xdr:spPr>
        <a:xfrm>
          <a:off x="14325111" y="61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26378</xdr:rowOff>
    </xdr:from>
    <xdr:to>
      <xdr:col>72</xdr:col>
      <xdr:colOff>38100</xdr:colOff>
      <xdr:row>34</xdr:row>
      <xdr:rowOff>127978</xdr:rowOff>
    </xdr:to>
    <xdr:sp macro="" textlink="">
      <xdr:nvSpPr>
        <xdr:cNvPr id="537" name="楕円 536"/>
        <xdr:cNvSpPr/>
      </xdr:nvSpPr>
      <xdr:spPr>
        <a:xfrm>
          <a:off x="13652500" y="58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144505</xdr:rowOff>
    </xdr:from>
    <xdr:ext cx="534377" cy="259045"/>
    <xdr:sp macro="" textlink="">
      <xdr:nvSpPr>
        <xdr:cNvPr id="538" name="テキスト ボックス 537"/>
        <xdr:cNvSpPr txBox="1"/>
      </xdr:nvSpPr>
      <xdr:spPr>
        <a:xfrm>
          <a:off x="13436111" y="563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91415</xdr:rowOff>
    </xdr:from>
    <xdr:to>
      <xdr:col>67</xdr:col>
      <xdr:colOff>101600</xdr:colOff>
      <xdr:row>36</xdr:row>
      <xdr:rowOff>21565</xdr:rowOff>
    </xdr:to>
    <xdr:sp macro="" textlink="">
      <xdr:nvSpPr>
        <xdr:cNvPr id="539" name="楕円 538"/>
        <xdr:cNvSpPr/>
      </xdr:nvSpPr>
      <xdr:spPr>
        <a:xfrm>
          <a:off x="12763500" y="60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12692</xdr:rowOff>
    </xdr:from>
    <xdr:ext cx="534377" cy="259045"/>
    <xdr:sp macro="" textlink="">
      <xdr:nvSpPr>
        <xdr:cNvPr id="540" name="テキスト ボックス 539"/>
        <xdr:cNvSpPr txBox="1"/>
      </xdr:nvSpPr>
      <xdr:spPr>
        <a:xfrm>
          <a:off x="12547111" y="61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58616</xdr:rowOff>
    </xdr:from>
    <xdr:to>
      <xdr:col>85</xdr:col>
      <xdr:colOff>127000</xdr:colOff>
      <xdr:row>56</xdr:row>
      <xdr:rowOff>74997</xdr:rowOff>
    </xdr:to>
    <xdr:cxnSp macro="">
      <xdr:nvCxnSpPr>
        <xdr:cNvPr id="567" name="直線コネクタ 566"/>
        <xdr:cNvCxnSpPr/>
      </xdr:nvCxnSpPr>
      <xdr:spPr>
        <a:xfrm>
          <a:off x="15481300" y="9659816"/>
          <a:ext cx="838200" cy="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58616</xdr:rowOff>
    </xdr:from>
    <xdr:to>
      <xdr:col>81</xdr:col>
      <xdr:colOff>50800</xdr:colOff>
      <xdr:row>57</xdr:row>
      <xdr:rowOff>58712</xdr:rowOff>
    </xdr:to>
    <xdr:cxnSp macro="">
      <xdr:nvCxnSpPr>
        <xdr:cNvPr id="570" name="直線コネクタ 569"/>
        <xdr:cNvCxnSpPr/>
      </xdr:nvCxnSpPr>
      <xdr:spPr>
        <a:xfrm flipV="1">
          <a:off x="14592300" y="9659816"/>
          <a:ext cx="889000" cy="17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160105</xdr:rowOff>
    </xdr:from>
    <xdr:to>
      <xdr:col>76</xdr:col>
      <xdr:colOff>114300</xdr:colOff>
      <xdr:row>57</xdr:row>
      <xdr:rowOff>58712</xdr:rowOff>
    </xdr:to>
    <xdr:cxnSp macro="">
      <xdr:nvCxnSpPr>
        <xdr:cNvPr id="573" name="直線コネクタ 572"/>
        <xdr:cNvCxnSpPr/>
      </xdr:nvCxnSpPr>
      <xdr:spPr>
        <a:xfrm>
          <a:off x="13703300" y="9761305"/>
          <a:ext cx="889000" cy="7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160105</xdr:rowOff>
    </xdr:from>
    <xdr:to>
      <xdr:col>71</xdr:col>
      <xdr:colOff>177800</xdr:colOff>
      <xdr:row>57</xdr:row>
      <xdr:rowOff>67618</xdr:rowOff>
    </xdr:to>
    <xdr:cxnSp macro="">
      <xdr:nvCxnSpPr>
        <xdr:cNvPr id="576" name="直線コネクタ 575"/>
        <xdr:cNvCxnSpPr/>
      </xdr:nvCxnSpPr>
      <xdr:spPr>
        <a:xfrm flipV="1">
          <a:off x="12814300" y="9761305"/>
          <a:ext cx="889000" cy="7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24197</xdr:rowOff>
    </xdr:from>
    <xdr:to>
      <xdr:col>85</xdr:col>
      <xdr:colOff>177800</xdr:colOff>
      <xdr:row>56</xdr:row>
      <xdr:rowOff>125797</xdr:rowOff>
    </xdr:to>
    <xdr:sp macro="" textlink="">
      <xdr:nvSpPr>
        <xdr:cNvPr id="586" name="楕円 585"/>
        <xdr:cNvSpPr/>
      </xdr:nvSpPr>
      <xdr:spPr>
        <a:xfrm>
          <a:off x="16268700" y="962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47074</xdr:rowOff>
    </xdr:from>
    <xdr:ext cx="534377" cy="259045"/>
    <xdr:sp macro="" textlink="">
      <xdr:nvSpPr>
        <xdr:cNvPr id="587" name="教育費該当値テキスト"/>
        <xdr:cNvSpPr txBox="1"/>
      </xdr:nvSpPr>
      <xdr:spPr>
        <a:xfrm>
          <a:off x="16370300" y="947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7816</xdr:rowOff>
    </xdr:from>
    <xdr:to>
      <xdr:col>81</xdr:col>
      <xdr:colOff>101600</xdr:colOff>
      <xdr:row>56</xdr:row>
      <xdr:rowOff>109416</xdr:rowOff>
    </xdr:to>
    <xdr:sp macro="" textlink="">
      <xdr:nvSpPr>
        <xdr:cNvPr id="588" name="楕円 587"/>
        <xdr:cNvSpPr/>
      </xdr:nvSpPr>
      <xdr:spPr>
        <a:xfrm>
          <a:off x="15430500" y="960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125943</xdr:rowOff>
    </xdr:from>
    <xdr:ext cx="534377" cy="259045"/>
    <xdr:sp macro="" textlink="">
      <xdr:nvSpPr>
        <xdr:cNvPr id="589" name="テキスト ボックス 588"/>
        <xdr:cNvSpPr txBox="1"/>
      </xdr:nvSpPr>
      <xdr:spPr>
        <a:xfrm>
          <a:off x="15214111" y="938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7912</xdr:rowOff>
    </xdr:from>
    <xdr:to>
      <xdr:col>76</xdr:col>
      <xdr:colOff>165100</xdr:colOff>
      <xdr:row>57</xdr:row>
      <xdr:rowOff>109512</xdr:rowOff>
    </xdr:to>
    <xdr:sp macro="" textlink="">
      <xdr:nvSpPr>
        <xdr:cNvPr id="590" name="楕円 589"/>
        <xdr:cNvSpPr/>
      </xdr:nvSpPr>
      <xdr:spPr>
        <a:xfrm>
          <a:off x="14541500" y="97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100639</xdr:rowOff>
    </xdr:from>
    <xdr:ext cx="534377" cy="259045"/>
    <xdr:sp macro="" textlink="">
      <xdr:nvSpPr>
        <xdr:cNvPr id="591" name="テキスト ボックス 590"/>
        <xdr:cNvSpPr txBox="1"/>
      </xdr:nvSpPr>
      <xdr:spPr>
        <a:xfrm>
          <a:off x="14325111" y="98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109305</xdr:rowOff>
    </xdr:from>
    <xdr:to>
      <xdr:col>72</xdr:col>
      <xdr:colOff>38100</xdr:colOff>
      <xdr:row>57</xdr:row>
      <xdr:rowOff>39455</xdr:rowOff>
    </xdr:to>
    <xdr:sp macro="" textlink="">
      <xdr:nvSpPr>
        <xdr:cNvPr id="592" name="楕円 591"/>
        <xdr:cNvSpPr/>
      </xdr:nvSpPr>
      <xdr:spPr>
        <a:xfrm>
          <a:off x="13652500" y="97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30582</xdr:rowOff>
    </xdr:from>
    <xdr:ext cx="534377" cy="259045"/>
    <xdr:sp macro="" textlink="">
      <xdr:nvSpPr>
        <xdr:cNvPr id="593" name="テキスト ボックス 592"/>
        <xdr:cNvSpPr txBox="1"/>
      </xdr:nvSpPr>
      <xdr:spPr>
        <a:xfrm>
          <a:off x="13436111" y="9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16818</xdr:rowOff>
    </xdr:from>
    <xdr:to>
      <xdr:col>67</xdr:col>
      <xdr:colOff>101600</xdr:colOff>
      <xdr:row>57</xdr:row>
      <xdr:rowOff>118418</xdr:rowOff>
    </xdr:to>
    <xdr:sp macro="" textlink="">
      <xdr:nvSpPr>
        <xdr:cNvPr id="594" name="楕円 593"/>
        <xdr:cNvSpPr/>
      </xdr:nvSpPr>
      <xdr:spPr>
        <a:xfrm>
          <a:off x="12763500" y="9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109545</xdr:rowOff>
    </xdr:from>
    <xdr:ext cx="534377" cy="259045"/>
    <xdr:sp macro="" textlink="">
      <xdr:nvSpPr>
        <xdr:cNvPr id="595" name="テキスト ボックス 594"/>
        <xdr:cNvSpPr txBox="1"/>
      </xdr:nvSpPr>
      <xdr:spPr>
        <a:xfrm>
          <a:off x="12547111" y="98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112069</xdr:rowOff>
    </xdr:from>
    <xdr:to>
      <xdr:col>85</xdr:col>
      <xdr:colOff>127000</xdr:colOff>
      <xdr:row>97</xdr:row>
      <xdr:rowOff>120774</xdr:rowOff>
    </xdr:to>
    <xdr:cxnSp macro="">
      <xdr:nvCxnSpPr>
        <xdr:cNvPr id="679" name="直線コネクタ 678"/>
        <xdr:cNvCxnSpPr/>
      </xdr:nvCxnSpPr>
      <xdr:spPr>
        <a:xfrm flipV="1">
          <a:off x="15481300" y="16742719"/>
          <a:ext cx="8382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98341</xdr:rowOff>
    </xdr:from>
    <xdr:to>
      <xdr:col>81</xdr:col>
      <xdr:colOff>50800</xdr:colOff>
      <xdr:row>97</xdr:row>
      <xdr:rowOff>120774</xdr:rowOff>
    </xdr:to>
    <xdr:cxnSp macro="">
      <xdr:nvCxnSpPr>
        <xdr:cNvPr id="682" name="直線コネクタ 681"/>
        <xdr:cNvCxnSpPr/>
      </xdr:nvCxnSpPr>
      <xdr:spPr>
        <a:xfrm>
          <a:off x="14592300" y="16728991"/>
          <a:ext cx="889000" cy="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89680</xdr:rowOff>
    </xdr:from>
    <xdr:to>
      <xdr:col>76</xdr:col>
      <xdr:colOff>114300</xdr:colOff>
      <xdr:row>97</xdr:row>
      <xdr:rowOff>98341</xdr:rowOff>
    </xdr:to>
    <xdr:cxnSp macro="">
      <xdr:nvCxnSpPr>
        <xdr:cNvPr id="685" name="直線コネクタ 684"/>
        <xdr:cNvCxnSpPr/>
      </xdr:nvCxnSpPr>
      <xdr:spPr>
        <a:xfrm>
          <a:off x="13703300" y="16720330"/>
          <a:ext cx="8890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89680</xdr:rowOff>
    </xdr:from>
    <xdr:to>
      <xdr:col>71</xdr:col>
      <xdr:colOff>177800</xdr:colOff>
      <xdr:row>97</xdr:row>
      <xdr:rowOff>104305</xdr:rowOff>
    </xdr:to>
    <xdr:cxnSp macro="">
      <xdr:nvCxnSpPr>
        <xdr:cNvPr id="688" name="直線コネクタ 687"/>
        <xdr:cNvCxnSpPr/>
      </xdr:nvCxnSpPr>
      <xdr:spPr>
        <a:xfrm flipV="1">
          <a:off x="12814300" y="16720330"/>
          <a:ext cx="8890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61269</xdr:rowOff>
    </xdr:from>
    <xdr:to>
      <xdr:col>85</xdr:col>
      <xdr:colOff>177800</xdr:colOff>
      <xdr:row>97</xdr:row>
      <xdr:rowOff>162869</xdr:rowOff>
    </xdr:to>
    <xdr:sp macro="" textlink="">
      <xdr:nvSpPr>
        <xdr:cNvPr id="698" name="楕円 697"/>
        <xdr:cNvSpPr/>
      </xdr:nvSpPr>
      <xdr:spPr>
        <a:xfrm>
          <a:off x="16268700" y="16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20646</xdr:rowOff>
    </xdr:from>
    <xdr:ext cx="534377" cy="259045"/>
    <xdr:sp macro="" textlink="">
      <xdr:nvSpPr>
        <xdr:cNvPr id="699" name="公債費該当値テキスト"/>
        <xdr:cNvSpPr txBox="1"/>
      </xdr:nvSpPr>
      <xdr:spPr>
        <a:xfrm>
          <a:off x="16370300" y="164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69974</xdr:rowOff>
    </xdr:from>
    <xdr:to>
      <xdr:col>81</xdr:col>
      <xdr:colOff>101600</xdr:colOff>
      <xdr:row>98</xdr:row>
      <xdr:rowOff>124</xdr:rowOff>
    </xdr:to>
    <xdr:sp macro="" textlink="">
      <xdr:nvSpPr>
        <xdr:cNvPr id="700" name="楕円 699"/>
        <xdr:cNvSpPr/>
      </xdr:nvSpPr>
      <xdr:spPr>
        <a:xfrm>
          <a:off x="15430500" y="167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16651</xdr:rowOff>
    </xdr:from>
    <xdr:ext cx="534377" cy="259045"/>
    <xdr:sp macro="" textlink="">
      <xdr:nvSpPr>
        <xdr:cNvPr id="701" name="テキスト ボックス 700"/>
        <xdr:cNvSpPr txBox="1"/>
      </xdr:nvSpPr>
      <xdr:spPr>
        <a:xfrm>
          <a:off x="15214111" y="1647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47541</xdr:rowOff>
    </xdr:from>
    <xdr:to>
      <xdr:col>76</xdr:col>
      <xdr:colOff>165100</xdr:colOff>
      <xdr:row>97</xdr:row>
      <xdr:rowOff>149141</xdr:rowOff>
    </xdr:to>
    <xdr:sp macro="" textlink="">
      <xdr:nvSpPr>
        <xdr:cNvPr id="702" name="楕円 701"/>
        <xdr:cNvSpPr/>
      </xdr:nvSpPr>
      <xdr:spPr>
        <a:xfrm>
          <a:off x="14541500" y="166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165668</xdr:rowOff>
    </xdr:from>
    <xdr:ext cx="534377" cy="259045"/>
    <xdr:sp macro="" textlink="">
      <xdr:nvSpPr>
        <xdr:cNvPr id="703" name="テキスト ボックス 702"/>
        <xdr:cNvSpPr txBox="1"/>
      </xdr:nvSpPr>
      <xdr:spPr>
        <a:xfrm>
          <a:off x="14325111" y="164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38880</xdr:rowOff>
    </xdr:from>
    <xdr:to>
      <xdr:col>72</xdr:col>
      <xdr:colOff>38100</xdr:colOff>
      <xdr:row>97</xdr:row>
      <xdr:rowOff>140480</xdr:rowOff>
    </xdr:to>
    <xdr:sp macro="" textlink="">
      <xdr:nvSpPr>
        <xdr:cNvPr id="704" name="楕円 703"/>
        <xdr:cNvSpPr/>
      </xdr:nvSpPr>
      <xdr:spPr>
        <a:xfrm>
          <a:off x="13652500" y="166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157007</xdr:rowOff>
    </xdr:from>
    <xdr:ext cx="534377" cy="259045"/>
    <xdr:sp macro="" textlink="">
      <xdr:nvSpPr>
        <xdr:cNvPr id="705" name="テキスト ボックス 704"/>
        <xdr:cNvSpPr txBox="1"/>
      </xdr:nvSpPr>
      <xdr:spPr>
        <a:xfrm>
          <a:off x="13436111" y="1644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53505</xdr:rowOff>
    </xdr:from>
    <xdr:to>
      <xdr:col>67</xdr:col>
      <xdr:colOff>101600</xdr:colOff>
      <xdr:row>97</xdr:row>
      <xdr:rowOff>155105</xdr:rowOff>
    </xdr:to>
    <xdr:sp macro="" textlink="">
      <xdr:nvSpPr>
        <xdr:cNvPr id="706" name="楕円 705"/>
        <xdr:cNvSpPr/>
      </xdr:nvSpPr>
      <xdr:spPr>
        <a:xfrm>
          <a:off x="12763500" y="166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182</xdr:rowOff>
    </xdr:from>
    <xdr:ext cx="534377" cy="259045"/>
    <xdr:sp macro="" textlink="">
      <xdr:nvSpPr>
        <xdr:cNvPr id="707" name="テキスト ボックス 706"/>
        <xdr:cNvSpPr txBox="1"/>
      </xdr:nvSpPr>
      <xdr:spPr>
        <a:xfrm>
          <a:off x="12547111" y="164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年度以降定数の見直しを行っておらず、実額としては横ばいのものの、人口減少下においては一人当たりコストが上昇を続けているものである。</a:t>
          </a:r>
          <a:endParaRPr lang="ja-JP" altLang="ja-JP" sz="1400">
            <a:effectLst/>
          </a:endParaRPr>
        </a:p>
        <a:p>
          <a:r>
            <a:rPr kumimoji="1" lang="ja-JP" altLang="ja-JP" sz="1100">
              <a:solidFill>
                <a:schemeClr val="dk1"/>
              </a:solidFill>
              <a:effectLst/>
              <a:latin typeface="+mn-lt"/>
              <a:ea typeface="+mn-ea"/>
              <a:cs typeface="+mn-cs"/>
            </a:rPr>
            <a:t>・民生費については、生活保護受給者数が多いことや老人福祉施設の運営等により扶助費が類似団体より高い水準にあるほか、国民健康保険事業会計等への繰出金が多額であることが主な要因である。</a:t>
          </a:r>
          <a:endParaRPr lang="ja-JP" altLang="ja-JP" sz="1400">
            <a:effectLst/>
          </a:endParaRPr>
        </a:p>
        <a:p>
          <a:r>
            <a:rPr kumimoji="1" lang="ja-JP" altLang="ja-JP" sz="1100">
              <a:solidFill>
                <a:schemeClr val="dk1"/>
              </a:solidFill>
              <a:effectLst/>
              <a:latin typeface="+mn-lt"/>
              <a:ea typeface="+mn-ea"/>
              <a:cs typeface="+mn-cs"/>
            </a:rPr>
            <a:t>・衛生費については、新型コロナウイルスワクチン接種に係る費用及び医療等拠点施設整備基金への積立金の増により、類似団体平均から大幅に上回ることとなった。</a:t>
          </a:r>
          <a:endParaRPr lang="ja-JP" altLang="ja-JP" sz="1400">
            <a:effectLst/>
          </a:endParaRPr>
        </a:p>
        <a:p>
          <a:r>
            <a:rPr kumimoji="1" lang="ja-JP" altLang="ja-JP" sz="1100">
              <a:solidFill>
                <a:schemeClr val="dk1"/>
              </a:solidFill>
              <a:effectLst/>
              <a:latin typeface="+mn-lt"/>
              <a:ea typeface="+mn-ea"/>
              <a:cs typeface="+mn-cs"/>
            </a:rPr>
            <a:t>・農林費については、市の基幹産業が農業であり、継続的に農地等の整備を行っているため類似団体より高い水準となっている。</a:t>
          </a:r>
          <a:endParaRPr lang="ja-JP" altLang="ja-JP" sz="1400">
            <a:effectLst/>
          </a:endParaRPr>
        </a:p>
        <a:p>
          <a:r>
            <a:rPr kumimoji="1" lang="ja-JP" altLang="ja-JP" sz="1100">
              <a:solidFill>
                <a:schemeClr val="dk1"/>
              </a:solidFill>
              <a:effectLst/>
              <a:latin typeface="+mn-lt"/>
              <a:ea typeface="+mn-ea"/>
              <a:cs typeface="+mn-cs"/>
            </a:rPr>
            <a:t>・商工費については、中小企業等や第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セクターへの貸付金により類似団体より高い水準となっているが、年度内に返済されているため財政運営に影響のないものであり、</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ふるさと納税額の増に伴い、返礼品に係る経費も同様に増額となった事が要因である。</a:t>
          </a:r>
          <a:endParaRPr lang="ja-JP" altLang="ja-JP" sz="1400">
            <a:effectLst/>
          </a:endParaRPr>
        </a:p>
        <a:p>
          <a:r>
            <a:rPr kumimoji="1" lang="ja-JP" altLang="ja-JP" sz="1100">
              <a:solidFill>
                <a:schemeClr val="dk1"/>
              </a:solidFill>
              <a:effectLst/>
              <a:latin typeface="+mn-lt"/>
              <a:ea typeface="+mn-ea"/>
              <a:cs typeface="+mn-cs"/>
            </a:rPr>
            <a:t>・土木費については、除排雪経費が多額なほか下水道会計への繰出金により類似団体より高い水準となっている。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年度以降、実質単年度収支は回復しているが、令和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年度に再び記録的な大雪による除排雪経費に対応するため、財政調整基金の取崩しを行い、実質単年度収支がマイナスとなった。しかし、令和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普通交付税再算定の増額もあり、財政調整基金残高の比率は過去と同水準まで確保している。豪雪地帯である本市は、大雪に伴い除排雪経費が数億円単位で増嵩し収支に大きく影響することから財政調整基金の確保が重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年度に策定した病院事業会計の経営健全化計画の着実な推進により、平成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年度から連結実質赤字が解消された。また、上記計画及び自主財政健全化計画に基づき、平成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年度には病院事業会計における資金不足額も解消されたところである。引き続き、普通会計及び他会計の健全な財政運営に努めていく。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2157_&#32654;&#2176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125.6</v>
          </cell>
          <cell r="BX51">
            <v>118.6</v>
          </cell>
          <cell r="CF51">
            <v>88.8</v>
          </cell>
          <cell r="CN51">
            <v>76.5</v>
          </cell>
          <cell r="CV51">
            <v>74.2</v>
          </cell>
        </row>
        <row r="53">
          <cell r="BP53">
            <v>66.599999999999994</v>
          </cell>
          <cell r="BX53">
            <v>68</v>
          </cell>
          <cell r="CF53">
            <v>68.3</v>
          </cell>
          <cell r="CN53">
            <v>70.599999999999994</v>
          </cell>
          <cell r="CV53">
            <v>65.599999999999994</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125.6</v>
          </cell>
          <cell r="BX73">
            <v>118.6</v>
          </cell>
          <cell r="CF73">
            <v>88.8</v>
          </cell>
          <cell r="CN73">
            <v>76.5</v>
          </cell>
          <cell r="CV73">
            <v>74.2</v>
          </cell>
        </row>
        <row r="75">
          <cell r="BP75">
            <v>13.2</v>
          </cell>
          <cell r="BX75">
            <v>12.9</v>
          </cell>
          <cell r="CF75">
            <v>12.4</v>
          </cell>
          <cell r="CN75">
            <v>11.6</v>
          </cell>
          <cell r="CV75">
            <v>11</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21529969</v>
      </c>
      <c r="BO4" s="449"/>
      <c r="BP4" s="449"/>
      <c r="BQ4" s="449"/>
      <c r="BR4" s="449"/>
      <c r="BS4" s="449"/>
      <c r="BT4" s="449"/>
      <c r="BU4" s="450"/>
      <c r="BV4" s="448">
        <v>19531985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6.2</v>
      </c>
      <c r="CU4" s="589"/>
      <c r="CV4" s="589"/>
      <c r="CW4" s="589"/>
      <c r="CX4" s="589"/>
      <c r="CY4" s="589"/>
      <c r="CZ4" s="589"/>
      <c r="DA4" s="590"/>
      <c r="DB4" s="588">
        <v>4.5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20984543</v>
      </c>
      <c r="BO5" s="420"/>
      <c r="BP5" s="420"/>
      <c r="BQ5" s="420"/>
      <c r="BR5" s="420"/>
      <c r="BS5" s="420"/>
      <c r="BT5" s="420"/>
      <c r="BU5" s="421"/>
      <c r="BV5" s="419">
        <v>19107822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94.8</v>
      </c>
      <c r="CU5" s="417"/>
      <c r="CV5" s="417"/>
      <c r="CW5" s="417"/>
      <c r="CX5" s="417"/>
      <c r="CY5" s="417"/>
      <c r="CZ5" s="417"/>
      <c r="DA5" s="418"/>
      <c r="DB5" s="416">
        <v>93.2</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545426</v>
      </c>
      <c r="BO6" s="420"/>
      <c r="BP6" s="420"/>
      <c r="BQ6" s="420"/>
      <c r="BR6" s="420"/>
      <c r="BS6" s="420"/>
      <c r="BT6" s="420"/>
      <c r="BU6" s="421"/>
      <c r="BV6" s="419">
        <v>424163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94.8</v>
      </c>
      <c r="CU6" s="563"/>
      <c r="CV6" s="563"/>
      <c r="CW6" s="563"/>
      <c r="CX6" s="563"/>
      <c r="CY6" s="563"/>
      <c r="CZ6" s="563"/>
      <c r="DA6" s="564"/>
      <c r="DB6" s="562">
        <v>94.1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5430</v>
      </c>
      <c r="BO7" s="420"/>
      <c r="BP7" s="420"/>
      <c r="BQ7" s="420"/>
      <c r="BR7" s="420"/>
      <c r="BS7" s="420"/>
      <c r="BT7" s="420"/>
      <c r="BU7" s="421"/>
      <c r="BV7" s="419">
        <v>24204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8715775</v>
      </c>
      <c r="CU7" s="420"/>
      <c r="CV7" s="420"/>
      <c r="CW7" s="420"/>
      <c r="CX7" s="420"/>
      <c r="CY7" s="420"/>
      <c r="CZ7" s="420"/>
      <c r="DA7" s="421"/>
      <c r="DB7" s="419">
        <v>8865584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539996</v>
      </c>
      <c r="BO8" s="420"/>
      <c r="BP8" s="420"/>
      <c r="BQ8" s="420"/>
      <c r="BR8" s="420"/>
      <c r="BS8" s="420"/>
      <c r="BT8" s="420"/>
      <c r="BU8" s="421"/>
      <c r="BV8" s="419">
        <v>399959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0.27</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20413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140037</v>
      </c>
      <c r="BO9" s="420"/>
      <c r="BP9" s="420"/>
      <c r="BQ9" s="420"/>
      <c r="BR9" s="420"/>
      <c r="BS9" s="420"/>
      <c r="BT9" s="420"/>
      <c r="BU9" s="421"/>
      <c r="BV9" s="419">
        <v>64135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11.6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23035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200528</v>
      </c>
      <c r="BO10" s="420"/>
      <c r="BP10" s="420"/>
      <c r="BQ10" s="420"/>
      <c r="BR10" s="420"/>
      <c r="BS10" s="420"/>
      <c r="BT10" s="420"/>
      <c r="BU10" s="421"/>
      <c r="BV10" s="419">
        <v>168448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18976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18879</v>
      </c>
      <c r="S13" s="507"/>
      <c r="T13" s="507"/>
      <c r="U13" s="507"/>
      <c r="V13" s="508"/>
      <c r="W13" s="509" t="s">
        <v>131</v>
      </c>
      <c r="X13" s="405"/>
      <c r="Y13" s="405"/>
      <c r="Z13" s="405"/>
      <c r="AA13" s="405"/>
      <c r="AB13" s="406"/>
      <c r="AC13" s="372">
        <v>1204</v>
      </c>
      <c r="AD13" s="373"/>
      <c r="AE13" s="373"/>
      <c r="AF13" s="373"/>
      <c r="AG13" s="374"/>
      <c r="AH13" s="372">
        <v>1436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340565</v>
      </c>
      <c r="BO13" s="420"/>
      <c r="BP13" s="420"/>
      <c r="BQ13" s="420"/>
      <c r="BR13" s="420"/>
      <c r="BS13" s="420"/>
      <c r="BT13" s="420"/>
      <c r="BU13" s="421"/>
      <c r="BV13" s="419">
        <v>232583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v>
      </c>
      <c r="CU13" s="417"/>
      <c r="CV13" s="417"/>
      <c r="CW13" s="417"/>
      <c r="CX13" s="417"/>
      <c r="CY13" s="417"/>
      <c r="CZ13" s="417"/>
      <c r="DA13" s="418"/>
      <c r="DB13" s="416">
        <v>11.6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19500</v>
      </c>
      <c r="S14" s="507"/>
      <c r="T14" s="507"/>
      <c r="U14" s="507"/>
      <c r="V14" s="508"/>
      <c r="W14" s="510"/>
      <c r="X14" s="408"/>
      <c r="Y14" s="408"/>
      <c r="Z14" s="408"/>
      <c r="AA14" s="408"/>
      <c r="AB14" s="409"/>
      <c r="AC14" s="499">
        <v>13.3</v>
      </c>
      <c r="AD14" s="500"/>
      <c r="AE14" s="500"/>
      <c r="AF14" s="500"/>
      <c r="AG14" s="501"/>
      <c r="AH14" s="499">
        <v>14.6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74.2</v>
      </c>
      <c r="CU14" s="517"/>
      <c r="CV14" s="517"/>
      <c r="CW14" s="517"/>
      <c r="CX14" s="517"/>
      <c r="CY14" s="517"/>
      <c r="CZ14" s="517"/>
      <c r="DA14" s="518"/>
      <c r="DB14" s="516">
        <v>76.5</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19437</v>
      </c>
      <c r="S15" s="507"/>
      <c r="T15" s="507"/>
      <c r="U15" s="507"/>
      <c r="V15" s="508"/>
      <c r="W15" s="509" t="s">
        <v>137</v>
      </c>
      <c r="X15" s="405"/>
      <c r="Y15" s="405"/>
      <c r="Z15" s="405"/>
      <c r="AA15" s="405"/>
      <c r="AB15" s="406"/>
      <c r="AC15" s="372">
        <v>1927</v>
      </c>
      <c r="AD15" s="373"/>
      <c r="AE15" s="373"/>
      <c r="AF15" s="373"/>
      <c r="AG15" s="374"/>
      <c r="AH15" s="372">
        <v>2097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2194258</v>
      </c>
      <c r="BO15" s="449"/>
      <c r="BP15" s="449"/>
      <c r="BQ15" s="449"/>
      <c r="BR15" s="449"/>
      <c r="BS15" s="449"/>
      <c r="BT15" s="449"/>
      <c r="BU15" s="450"/>
      <c r="BV15" s="448">
        <v>2154858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21.2</v>
      </c>
      <c r="AD16" s="500"/>
      <c r="AE16" s="500"/>
      <c r="AF16" s="500"/>
      <c r="AG16" s="501"/>
      <c r="AH16" s="499">
        <v>21.4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8163907</v>
      </c>
      <c r="BO16" s="420"/>
      <c r="BP16" s="420"/>
      <c r="BQ16" s="420"/>
      <c r="BR16" s="420"/>
      <c r="BS16" s="420"/>
      <c r="BT16" s="420"/>
      <c r="BU16" s="421"/>
      <c r="BV16" s="419">
        <v>8264281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5948</v>
      </c>
      <c r="AD17" s="373"/>
      <c r="AE17" s="373"/>
      <c r="AF17" s="373"/>
      <c r="AG17" s="374"/>
      <c r="AH17" s="372">
        <v>6276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2706681</v>
      </c>
      <c r="BO17" s="420"/>
      <c r="BP17" s="420"/>
      <c r="BQ17" s="420"/>
      <c r="BR17" s="420"/>
      <c r="BS17" s="420"/>
      <c r="BT17" s="420"/>
      <c r="BU17" s="421"/>
      <c r="BV17" s="419">
        <v>2664886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277.69</v>
      </c>
      <c r="M18" s="472"/>
      <c r="N18" s="472"/>
      <c r="O18" s="472"/>
      <c r="P18" s="472"/>
      <c r="Q18" s="472"/>
      <c r="R18" s="473"/>
      <c r="S18" s="473"/>
      <c r="T18" s="473"/>
      <c r="U18" s="473"/>
      <c r="V18" s="474"/>
      <c r="W18" s="490"/>
      <c r="X18" s="491"/>
      <c r="Y18" s="491"/>
      <c r="Z18" s="491"/>
      <c r="AA18" s="491"/>
      <c r="AB18" s="515"/>
      <c r="AC18" s="389">
        <v>65.5</v>
      </c>
      <c r="AD18" s="390"/>
      <c r="AE18" s="390"/>
      <c r="AF18" s="390"/>
      <c r="AG18" s="475"/>
      <c r="AH18" s="389">
        <v>64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8268925</v>
      </c>
      <c r="BO18" s="420"/>
      <c r="BP18" s="420"/>
      <c r="BQ18" s="420"/>
      <c r="BR18" s="420"/>
      <c r="BS18" s="420"/>
      <c r="BT18" s="420"/>
      <c r="BU18" s="421"/>
      <c r="BV18" s="419">
        <v>8349341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74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13821509</v>
      </c>
      <c r="BO19" s="420"/>
      <c r="BP19" s="420"/>
      <c r="BQ19" s="420"/>
      <c r="BR19" s="420"/>
      <c r="BS19" s="420"/>
      <c r="BT19" s="420"/>
      <c r="BU19" s="421"/>
      <c r="BV19" s="419">
        <v>13127906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9434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14431610</v>
      </c>
      <c r="BO22" s="449"/>
      <c r="BP22" s="449"/>
      <c r="BQ22" s="449"/>
      <c r="BR22" s="449"/>
      <c r="BS22" s="449"/>
      <c r="BT22" s="449"/>
      <c r="BU22" s="450"/>
      <c r="BV22" s="448">
        <v>14116915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8564914</v>
      </c>
      <c r="BO23" s="420"/>
      <c r="BP23" s="420"/>
      <c r="BQ23" s="420"/>
      <c r="BR23" s="420"/>
      <c r="BS23" s="420"/>
      <c r="BT23" s="420"/>
      <c r="BU23" s="421"/>
      <c r="BV23" s="419">
        <v>8423080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6520</v>
      </c>
      <c r="R24" s="373"/>
      <c r="S24" s="373"/>
      <c r="T24" s="373"/>
      <c r="U24" s="373"/>
      <c r="V24" s="374"/>
      <c r="W24" s="462"/>
      <c r="X24" s="399"/>
      <c r="Y24" s="400"/>
      <c r="Z24" s="375" t="s">
        <v>162</v>
      </c>
      <c r="AA24" s="376"/>
      <c r="AB24" s="376"/>
      <c r="AC24" s="376"/>
      <c r="AD24" s="376"/>
      <c r="AE24" s="376"/>
      <c r="AF24" s="376"/>
      <c r="AG24" s="377"/>
      <c r="AH24" s="372">
        <v>271</v>
      </c>
      <c r="AI24" s="373"/>
      <c r="AJ24" s="373"/>
      <c r="AK24" s="373"/>
      <c r="AL24" s="374"/>
      <c r="AM24" s="372">
        <v>822485</v>
      </c>
      <c r="AN24" s="373"/>
      <c r="AO24" s="373"/>
      <c r="AP24" s="373"/>
      <c r="AQ24" s="373"/>
      <c r="AR24" s="374"/>
      <c r="AS24" s="372">
        <v>3035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10503322</v>
      </c>
      <c r="BO24" s="420"/>
      <c r="BP24" s="420"/>
      <c r="BQ24" s="420"/>
      <c r="BR24" s="420"/>
      <c r="BS24" s="420"/>
      <c r="BT24" s="420"/>
      <c r="BU24" s="421"/>
      <c r="BV24" s="419">
        <v>9754295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6550</v>
      </c>
      <c r="R25" s="373"/>
      <c r="S25" s="373"/>
      <c r="T25" s="373"/>
      <c r="U25" s="373"/>
      <c r="V25" s="374"/>
      <c r="W25" s="462"/>
      <c r="X25" s="399"/>
      <c r="Y25" s="400"/>
      <c r="Z25" s="375" t="s">
        <v>165</v>
      </c>
      <c r="AA25" s="376"/>
      <c r="AB25" s="376"/>
      <c r="AC25" s="376"/>
      <c r="AD25" s="376"/>
      <c r="AE25" s="376"/>
      <c r="AF25" s="376"/>
      <c r="AG25" s="377"/>
      <c r="AH25" s="372">
        <v>48</v>
      </c>
      <c r="AI25" s="373"/>
      <c r="AJ25" s="373"/>
      <c r="AK25" s="373"/>
      <c r="AL25" s="374"/>
      <c r="AM25" s="372">
        <v>141600</v>
      </c>
      <c r="AN25" s="373"/>
      <c r="AO25" s="373"/>
      <c r="AP25" s="373"/>
      <c r="AQ25" s="373"/>
      <c r="AR25" s="374"/>
      <c r="AS25" s="372">
        <v>2950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1147247</v>
      </c>
      <c r="BO25" s="449"/>
      <c r="BP25" s="449"/>
      <c r="BQ25" s="449"/>
      <c r="BR25" s="449"/>
      <c r="BS25" s="449"/>
      <c r="BT25" s="449"/>
      <c r="BU25" s="450"/>
      <c r="BV25" s="448">
        <v>789116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5780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15825</v>
      </c>
      <c r="AN26" s="373"/>
      <c r="AO26" s="373"/>
      <c r="AP26" s="373"/>
      <c r="AQ26" s="373"/>
      <c r="AR26" s="374"/>
      <c r="AS26" s="372">
        <v>3165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4090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3510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1264715</v>
      </c>
      <c r="BO28" s="449"/>
      <c r="BP28" s="449"/>
      <c r="BQ28" s="449"/>
      <c r="BR28" s="449"/>
      <c r="BS28" s="449"/>
      <c r="BT28" s="449"/>
      <c r="BU28" s="450"/>
      <c r="BV28" s="448">
        <v>1064187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12</v>
      </c>
      <c r="M29" s="373"/>
      <c r="N29" s="373"/>
      <c r="O29" s="373"/>
      <c r="P29" s="374"/>
      <c r="Q29" s="372">
        <v>3230</v>
      </c>
      <c r="R29" s="373"/>
      <c r="S29" s="373"/>
      <c r="T29" s="373"/>
      <c r="U29" s="373"/>
      <c r="V29" s="374"/>
      <c r="W29" s="463"/>
      <c r="X29" s="464"/>
      <c r="Y29" s="465"/>
      <c r="Z29" s="375" t="s">
        <v>178</v>
      </c>
      <c r="AA29" s="376"/>
      <c r="AB29" s="376"/>
      <c r="AC29" s="376"/>
      <c r="AD29" s="376"/>
      <c r="AE29" s="376"/>
      <c r="AF29" s="376"/>
      <c r="AG29" s="377"/>
      <c r="AH29" s="372">
        <v>272</v>
      </c>
      <c r="AI29" s="373"/>
      <c r="AJ29" s="373"/>
      <c r="AK29" s="373"/>
      <c r="AL29" s="374"/>
      <c r="AM29" s="372">
        <v>826931</v>
      </c>
      <c r="AN29" s="373"/>
      <c r="AO29" s="373"/>
      <c r="AP29" s="373"/>
      <c r="AQ29" s="373"/>
      <c r="AR29" s="374"/>
      <c r="AS29" s="372">
        <v>3040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26760</v>
      </c>
      <c r="BO29" s="420"/>
      <c r="BP29" s="420"/>
      <c r="BQ29" s="420"/>
      <c r="BR29" s="420"/>
      <c r="BS29" s="420"/>
      <c r="BT29" s="420"/>
      <c r="BU29" s="421"/>
      <c r="BV29" s="419">
        <v>26660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2348516</v>
      </c>
      <c r="BO30" s="454"/>
      <c r="BP30" s="454"/>
      <c r="BQ30" s="454"/>
      <c r="BR30" s="454"/>
      <c r="BS30" s="454"/>
      <c r="BT30" s="454"/>
      <c r="BU30" s="455"/>
      <c r="BV30" s="453">
        <v>2556548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南空知ふるさと市町村圏組合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美唄ハイテクセンター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市民バス会計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工業用水道事業会計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空知教育センター組合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介護サービス事業会計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下水道会計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石狩川流域下水道組合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後期高齢者医療会計</v>
      </c>
      <c r="X37" s="368"/>
      <c r="Y37" s="368"/>
      <c r="Z37" s="368"/>
      <c r="AA37" s="368"/>
      <c r="AB37" s="368"/>
      <c r="AC37" s="368"/>
      <c r="AD37" s="368"/>
      <c r="AE37" s="368"/>
      <c r="AF37" s="368"/>
      <c r="AG37" s="368"/>
      <c r="AH37" s="368"/>
      <c r="AI37" s="368"/>
      <c r="AJ37" s="368"/>
      <c r="AK37" s="368"/>
      <c r="AL37" s="181"/>
      <c r="AM37" s="367">
        <f t="shared" si="0"/>
        <v>10</v>
      </c>
      <c r="AN37" s="367"/>
      <c r="AO37" s="368" t="str">
        <f>IF('各会計、関係団体の財政状況及び健全化判断比率'!B35="","",'各会計、関係団体の財政状況及び健全化判断比率'!B35)</f>
        <v>病院事業会計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桂沢水道企業団</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uARvdL5Ba5TppNPhJk1M2urM08svx4gRmg20G7ddYPwhdv++/dth36cksLTWIWnFju4jK53mxJbX9q1ltfODA==" saltValue="lHs7uwlGv7OGuNblpREJ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t="s">
        <v>491</v>
      </c>
      <c r="G34" s="33" t="s">
        <v>491</v>
      </c>
      <c r="H34" s="33" t="s">
        <v>491</v>
      </c>
      <c r="I34" s="33" t="s">
        <v>491</v>
      </c>
      <c r="J34" s="34">
        <v>8.0399999999999991</v>
      </c>
      <c r="K34" s="22"/>
      <c r="L34" s="22"/>
      <c r="M34" s="22"/>
      <c r="N34" s="22"/>
      <c r="O34" s="22"/>
      <c r="P34" s="22"/>
    </row>
    <row r="35" spans="1:16" ht="39" customHeight="1" x14ac:dyDescent="0.15">
      <c r="A35" s="22"/>
      <c r="B35" s="35"/>
      <c r="C35" s="1145" t="s">
        <v>536</v>
      </c>
      <c r="D35" s="1146"/>
      <c r="E35" s="1147"/>
      <c r="F35" s="36">
        <v>2.38</v>
      </c>
      <c r="G35" s="37">
        <v>3.79</v>
      </c>
      <c r="H35" s="37">
        <v>3.74</v>
      </c>
      <c r="I35" s="37">
        <v>4.51</v>
      </c>
      <c r="J35" s="38">
        <v>6.19</v>
      </c>
      <c r="K35" s="22"/>
      <c r="L35" s="22"/>
      <c r="M35" s="22"/>
      <c r="N35" s="22"/>
      <c r="O35" s="22"/>
      <c r="P35" s="22"/>
    </row>
    <row r="36" spans="1:16" ht="39" customHeight="1" x14ac:dyDescent="0.15">
      <c r="A36" s="22"/>
      <c r="B36" s="35"/>
      <c r="C36" s="1145" t="s">
        <v>537</v>
      </c>
      <c r="D36" s="1146"/>
      <c r="E36" s="1147"/>
      <c r="F36" s="36">
        <v>0</v>
      </c>
      <c r="G36" s="37">
        <v>0</v>
      </c>
      <c r="H36" s="37">
        <v>0.51</v>
      </c>
      <c r="I36" s="37">
        <v>1.3</v>
      </c>
      <c r="J36" s="38">
        <v>1.33</v>
      </c>
      <c r="K36" s="22"/>
      <c r="L36" s="22"/>
      <c r="M36" s="22"/>
      <c r="N36" s="22"/>
      <c r="O36" s="22"/>
      <c r="P36" s="22"/>
    </row>
    <row r="37" spans="1:16" ht="39" customHeight="1" x14ac:dyDescent="0.15">
      <c r="A37" s="22"/>
      <c r="B37" s="35"/>
      <c r="C37" s="1145" t="s">
        <v>538</v>
      </c>
      <c r="D37" s="1146"/>
      <c r="E37" s="1147"/>
      <c r="F37" s="36">
        <v>0.85</v>
      </c>
      <c r="G37" s="37">
        <v>0.73</v>
      </c>
      <c r="H37" s="37">
        <v>0.75</v>
      </c>
      <c r="I37" s="37">
        <v>0.47</v>
      </c>
      <c r="J37" s="38">
        <v>0.32</v>
      </c>
      <c r="K37" s="22"/>
      <c r="L37" s="22"/>
      <c r="M37" s="22"/>
      <c r="N37" s="22"/>
      <c r="O37" s="22"/>
      <c r="P37" s="22"/>
    </row>
    <row r="38" spans="1:16" ht="39" customHeight="1" x14ac:dyDescent="0.15">
      <c r="A38" s="22"/>
      <c r="B38" s="35"/>
      <c r="C38" s="1145" t="s">
        <v>539</v>
      </c>
      <c r="D38" s="1146"/>
      <c r="E38" s="1147"/>
      <c r="F38" s="36">
        <v>0</v>
      </c>
      <c r="G38" s="37">
        <v>0</v>
      </c>
      <c r="H38" s="37">
        <v>0</v>
      </c>
      <c r="I38" s="37">
        <v>0.52</v>
      </c>
      <c r="J38" s="38">
        <v>0.12</v>
      </c>
      <c r="K38" s="22"/>
      <c r="L38" s="22"/>
      <c r="M38" s="22"/>
      <c r="N38" s="22"/>
      <c r="O38" s="22"/>
      <c r="P38" s="22"/>
    </row>
    <row r="39" spans="1:16" ht="39" customHeight="1" x14ac:dyDescent="0.15">
      <c r="A39" s="22"/>
      <c r="B39" s="35"/>
      <c r="C39" s="1145" t="s">
        <v>540</v>
      </c>
      <c r="D39" s="1146"/>
      <c r="E39" s="1147"/>
      <c r="F39" s="36">
        <v>0.01</v>
      </c>
      <c r="G39" s="37">
        <v>0.01</v>
      </c>
      <c r="H39" s="37">
        <v>0.02</v>
      </c>
      <c r="I39" s="37">
        <v>0</v>
      </c>
      <c r="J39" s="38">
        <v>0.02</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544</v>
      </c>
      <c r="D43" s="1149"/>
      <c r="E43" s="1150"/>
      <c r="F43" s="41">
        <v>8.1999999999999993</v>
      </c>
      <c r="G43" s="42">
        <v>8.27</v>
      </c>
      <c r="H43" s="42">
        <v>8.4600000000000009</v>
      </c>
      <c r="I43" s="42">
        <v>8.7799999999999994</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SDI5846wSphVPUYSIay/t5Jbfn2P8Ab2JWUoOzOHdaNH06XSvf+M+ATchHsMCRtzAjNryf+NPrQcbhN2rPwlA==" saltValue="TE+y7Mpds+GS98t3yTvV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1904</v>
      </c>
      <c r="L45" s="60">
        <v>1985</v>
      </c>
      <c r="M45" s="60">
        <v>1861</v>
      </c>
      <c r="N45" s="60">
        <v>1622</v>
      </c>
      <c r="O45" s="61">
        <v>1651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686</v>
      </c>
      <c r="L48" s="64">
        <v>706</v>
      </c>
      <c r="M48" s="64">
        <v>717</v>
      </c>
      <c r="N48" s="64">
        <v>766</v>
      </c>
      <c r="O48" s="65">
        <v>759</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491</v>
      </c>
      <c r="L49" s="64" t="s">
        <v>491</v>
      </c>
      <c r="M49" s="64" t="s">
        <v>491</v>
      </c>
      <c r="N49" s="64" t="s">
        <v>491</v>
      </c>
      <c r="O49" s="65" t="s">
        <v>491</v>
      </c>
      <c r="P49" s="48"/>
      <c r="Q49" s="48"/>
      <c r="R49" s="48"/>
      <c r="S49" s="48"/>
      <c r="T49" s="48"/>
      <c r="U49" s="48"/>
    </row>
    <row r="50" spans="1:21" ht="30.75" customHeight="1" x14ac:dyDescent="0.15">
      <c r="A50" s="48"/>
      <c r="B50" s="1178"/>
      <c r="C50" s="1179"/>
      <c r="D50" s="62"/>
      <c r="E50" s="1155" t="s">
        <v>15</v>
      </c>
      <c r="F50" s="1155"/>
      <c r="G50" s="1155"/>
      <c r="H50" s="1155"/>
      <c r="I50" s="1155"/>
      <c r="J50" s="1156"/>
      <c r="K50" s="63">
        <v>7</v>
      </c>
      <c r="L50" s="64">
        <v>14</v>
      </c>
      <c r="M50" s="64">
        <v>3</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1740</v>
      </c>
      <c r="L52" s="64">
        <v>1767</v>
      </c>
      <c r="M52" s="64">
        <v>1705</v>
      </c>
      <c r="N52" s="64">
        <v>1660</v>
      </c>
      <c r="O52" s="65">
        <v>1588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858</v>
      </c>
      <c r="L53" s="69">
        <v>938</v>
      </c>
      <c r="M53" s="69">
        <v>876</v>
      </c>
      <c r="N53" s="69">
        <v>729</v>
      </c>
      <c r="O53" s="70">
        <v>823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pS9bo45U9vUdK9WJ8jChXYwBqLpStrvBjQBHCadC0gOKvJorBZ4kQeIB5stsksMADawPWo3FA3T3+NxxCdJMQ==" saltValue="FlmkBIjS0bQ16ukSqciPO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55">
        <v>15271</v>
      </c>
      <c r="J41" s="356">
        <v>14793</v>
      </c>
      <c r="K41" s="356">
        <v>14147</v>
      </c>
      <c r="L41" s="356">
        <v>14117</v>
      </c>
      <c r="M41" s="357">
        <v>14432</v>
      </c>
    </row>
    <row r="42" spans="2:13" ht="27.75" customHeight="1" x14ac:dyDescent="0.15">
      <c r="B42" s="1186"/>
      <c r="C42" s="1187"/>
      <c r="D42" s="106"/>
      <c r="E42" s="1190" t="s">
        <v>32</v>
      </c>
      <c r="F42" s="1190"/>
      <c r="G42" s="1190"/>
      <c r="H42" s="1191"/>
      <c r="I42" s="358">
        <v>11</v>
      </c>
      <c r="J42" s="359" t="s">
        <v>491</v>
      </c>
      <c r="K42" s="359" t="s">
        <v>491</v>
      </c>
      <c r="L42" s="359" t="s">
        <v>491</v>
      </c>
      <c r="M42" s="360" t="s">
        <v>491</v>
      </c>
    </row>
    <row r="43" spans="2:13" ht="27.75" customHeight="1" x14ac:dyDescent="0.15">
      <c r="B43" s="1186"/>
      <c r="C43" s="1187"/>
      <c r="D43" s="106"/>
      <c r="E43" s="1190" t="s">
        <v>33</v>
      </c>
      <c r="F43" s="1190"/>
      <c r="G43" s="1190"/>
      <c r="H43" s="1191"/>
      <c r="I43" s="358">
        <v>8413</v>
      </c>
      <c r="J43" s="359">
        <v>8031</v>
      </c>
      <c r="K43" s="359">
        <v>7676</v>
      </c>
      <c r="L43" s="359">
        <v>7510</v>
      </c>
      <c r="M43" s="360">
        <v>8485</v>
      </c>
    </row>
    <row r="44" spans="2:13" ht="27.75" customHeight="1" x14ac:dyDescent="0.15">
      <c r="B44" s="1186"/>
      <c r="C44" s="1187"/>
      <c r="D44" s="106"/>
      <c r="E44" s="1190" t="s">
        <v>34</v>
      </c>
      <c r="F44" s="1190"/>
      <c r="G44" s="1190"/>
      <c r="H44" s="1191"/>
      <c r="I44" s="358" t="s">
        <v>491</v>
      </c>
      <c r="J44" s="359" t="s">
        <v>491</v>
      </c>
      <c r="K44" s="359" t="s">
        <v>491</v>
      </c>
      <c r="L44" s="359" t="s">
        <v>491</v>
      </c>
      <c r="M44" s="360" t="s">
        <v>491</v>
      </c>
    </row>
    <row r="45" spans="2:13" ht="27.75" customHeight="1" x14ac:dyDescent="0.15">
      <c r="B45" s="1186"/>
      <c r="C45" s="1187"/>
      <c r="D45" s="106"/>
      <c r="E45" s="1190" t="s">
        <v>35</v>
      </c>
      <c r="F45" s="1190"/>
      <c r="G45" s="1190"/>
      <c r="H45" s="1191"/>
      <c r="I45" s="358">
        <v>3523</v>
      </c>
      <c r="J45" s="359">
        <v>3309</v>
      </c>
      <c r="K45" s="359">
        <v>3311</v>
      </c>
      <c r="L45" s="359">
        <v>3272</v>
      </c>
      <c r="M45" s="360">
        <v>3223</v>
      </c>
    </row>
    <row r="46" spans="2:13" ht="27.75" customHeight="1" x14ac:dyDescent="0.15">
      <c r="B46" s="1186"/>
      <c r="C46" s="1187"/>
      <c r="D46" s="107"/>
      <c r="E46" s="1190" t="s">
        <v>36</v>
      </c>
      <c r="F46" s="1190"/>
      <c r="G46" s="1190"/>
      <c r="H46" s="1191"/>
      <c r="I46" s="358">
        <v>17</v>
      </c>
      <c r="J46" s="359">
        <v>17</v>
      </c>
      <c r="K46" s="359">
        <v>17</v>
      </c>
      <c r="L46" s="359">
        <v>16</v>
      </c>
      <c r="M46" s="360">
        <v>17</v>
      </c>
    </row>
    <row r="47" spans="2:13" ht="27.75" customHeight="1" x14ac:dyDescent="0.15">
      <c r="B47" s="1186"/>
      <c r="C47" s="1187"/>
      <c r="D47" s="108"/>
      <c r="E47" s="1200" t="s">
        <v>37</v>
      </c>
      <c r="F47" s="1201"/>
      <c r="G47" s="1201"/>
      <c r="H47" s="1202"/>
      <c r="I47" s="358" t="s">
        <v>491</v>
      </c>
      <c r="J47" s="359" t="s">
        <v>491</v>
      </c>
      <c r="K47" s="359" t="s">
        <v>491</v>
      </c>
      <c r="L47" s="359" t="s">
        <v>491</v>
      </c>
      <c r="M47" s="360" t="s">
        <v>491</v>
      </c>
    </row>
    <row r="48" spans="2:13" ht="27.75" customHeight="1" x14ac:dyDescent="0.15">
      <c r="B48" s="1186"/>
      <c r="C48" s="1187"/>
      <c r="D48" s="106"/>
      <c r="E48" s="1190" t="s">
        <v>38</v>
      </c>
      <c r="F48" s="1190"/>
      <c r="G48" s="1190"/>
      <c r="H48" s="1191"/>
      <c r="I48" s="358" t="s">
        <v>491</v>
      </c>
      <c r="J48" s="359" t="s">
        <v>491</v>
      </c>
      <c r="K48" s="359" t="s">
        <v>491</v>
      </c>
      <c r="L48" s="359" t="s">
        <v>491</v>
      </c>
      <c r="M48" s="360" t="s">
        <v>491</v>
      </c>
    </row>
    <row r="49" spans="2:13" ht="27.75" customHeight="1" x14ac:dyDescent="0.15">
      <c r="B49" s="1188"/>
      <c r="C49" s="1189"/>
      <c r="D49" s="106"/>
      <c r="E49" s="1190" t="s">
        <v>39</v>
      </c>
      <c r="F49" s="1190"/>
      <c r="G49" s="1190"/>
      <c r="H49" s="1191"/>
      <c r="I49" s="358" t="s">
        <v>491</v>
      </c>
      <c r="J49" s="359" t="s">
        <v>491</v>
      </c>
      <c r="K49" s="359" t="s">
        <v>491</v>
      </c>
      <c r="L49" s="359" t="s">
        <v>491</v>
      </c>
      <c r="M49" s="360" t="s">
        <v>491</v>
      </c>
    </row>
    <row r="50" spans="2:13" ht="27.75" customHeight="1" x14ac:dyDescent="0.15">
      <c r="B50" s="1184" t="s">
        <v>40</v>
      </c>
      <c r="C50" s="1185"/>
      <c r="D50" s="109"/>
      <c r="E50" s="1190" t="s">
        <v>41</v>
      </c>
      <c r="F50" s="1190"/>
      <c r="G50" s="1190"/>
      <c r="H50" s="1191"/>
      <c r="I50" s="358">
        <v>1527</v>
      </c>
      <c r="J50" s="359">
        <v>1376</v>
      </c>
      <c r="K50" s="359">
        <v>2733</v>
      </c>
      <c r="L50" s="359">
        <v>3854</v>
      </c>
      <c r="M50" s="360">
        <v>3968</v>
      </c>
    </row>
    <row r="51" spans="2:13" ht="27.75" customHeight="1" x14ac:dyDescent="0.15">
      <c r="B51" s="1186"/>
      <c r="C51" s="1187"/>
      <c r="D51" s="106"/>
      <c r="E51" s="1190" t="s">
        <v>42</v>
      </c>
      <c r="F51" s="1190"/>
      <c r="G51" s="1190"/>
      <c r="H51" s="1191"/>
      <c r="I51" s="358">
        <v>1669</v>
      </c>
      <c r="J51" s="359">
        <v>1463</v>
      </c>
      <c r="K51" s="359">
        <v>1264</v>
      </c>
      <c r="L51" s="359">
        <v>1083</v>
      </c>
      <c r="M51" s="360">
        <v>954</v>
      </c>
    </row>
    <row r="52" spans="2:13" ht="27.75" customHeight="1" x14ac:dyDescent="0.15">
      <c r="B52" s="1188"/>
      <c r="C52" s="1189"/>
      <c r="D52" s="106"/>
      <c r="E52" s="1190" t="s">
        <v>43</v>
      </c>
      <c r="F52" s="1190"/>
      <c r="G52" s="1190"/>
      <c r="H52" s="1191"/>
      <c r="I52" s="358">
        <v>15320</v>
      </c>
      <c r="J52" s="359">
        <v>14888</v>
      </c>
      <c r="K52" s="359">
        <v>14555</v>
      </c>
      <c r="L52" s="359">
        <v>14336</v>
      </c>
      <c r="M52" s="360">
        <v>15827</v>
      </c>
    </row>
    <row r="53" spans="2:13" ht="27.75" customHeight="1" thickBot="1" x14ac:dyDescent="0.2">
      <c r="B53" s="1192" t="s">
        <v>19</v>
      </c>
      <c r="C53" s="1193"/>
      <c r="D53" s="110"/>
      <c r="E53" s="1194" t="s">
        <v>44</v>
      </c>
      <c r="F53" s="1194"/>
      <c r="G53" s="1194"/>
      <c r="H53" s="1195"/>
      <c r="I53" s="361">
        <v>8717</v>
      </c>
      <c r="J53" s="362">
        <v>8423</v>
      </c>
      <c r="K53" s="362">
        <v>6600</v>
      </c>
      <c r="L53" s="362">
        <v>5641</v>
      </c>
      <c r="M53" s="363">
        <v>5408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5+4UG+TVgHsLeTDFFu2VDMFywglqhpxK4vGSTwrcH9Tnnr/5Z68DYSz6UX3EO+F9iHoe5nyRcf6zywOGVHh8jA==" saltValue="Z9G5h928ONPULvLYwU3Z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896</v>
      </c>
      <c r="G55" s="122">
        <v>1064</v>
      </c>
      <c r="H55" s="123">
        <v>1265</v>
      </c>
    </row>
    <row r="56" spans="2:8" ht="52.5" customHeight="1" x14ac:dyDescent="0.15">
      <c r="B56" s="124"/>
      <c r="C56" s="1213" t="s">
        <v>47</v>
      </c>
      <c r="D56" s="1213"/>
      <c r="E56" s="1214"/>
      <c r="F56" s="125">
        <v>27</v>
      </c>
      <c r="G56" s="125">
        <v>27</v>
      </c>
      <c r="H56" s="126">
        <v>27</v>
      </c>
    </row>
    <row r="57" spans="2:8" ht="53.25" customHeight="1" x14ac:dyDescent="0.15">
      <c r="B57" s="124"/>
      <c r="C57" s="1215" t="s">
        <v>48</v>
      </c>
      <c r="D57" s="1215"/>
      <c r="E57" s="1216"/>
      <c r="F57" s="127">
        <v>1927</v>
      </c>
      <c r="G57" s="127">
        <v>2557</v>
      </c>
      <c r="H57" s="128">
        <v>2349</v>
      </c>
    </row>
    <row r="58" spans="2:8" ht="45.75" customHeight="1" x14ac:dyDescent="0.15">
      <c r="B58" s="129"/>
      <c r="C58" s="1203" t="s">
        <v>558</v>
      </c>
      <c r="D58" s="1204"/>
      <c r="E58" s="1205"/>
      <c r="F58" s="130">
        <v>594</v>
      </c>
      <c r="G58" s="131">
        <v>804</v>
      </c>
      <c r="H58" s="131">
        <v>653</v>
      </c>
    </row>
    <row r="59" spans="2:8" ht="45.75" customHeight="1" x14ac:dyDescent="0.15">
      <c r="B59" s="129"/>
      <c r="C59" s="1203" t="s">
        <v>559</v>
      </c>
      <c r="D59" s="1204"/>
      <c r="E59" s="1205"/>
      <c r="F59" s="130">
        <v>273</v>
      </c>
      <c r="G59" s="131">
        <v>335</v>
      </c>
      <c r="H59" s="131">
        <v>326</v>
      </c>
    </row>
    <row r="60" spans="2:8" ht="45.75" customHeight="1" x14ac:dyDescent="0.15">
      <c r="B60" s="129"/>
      <c r="C60" s="1203" t="s">
        <v>560</v>
      </c>
      <c r="D60" s="1204"/>
      <c r="E60" s="1205"/>
      <c r="F60" s="130">
        <v>267</v>
      </c>
      <c r="G60" s="131">
        <v>341</v>
      </c>
      <c r="H60" s="131">
        <v>323</v>
      </c>
    </row>
    <row r="61" spans="2:8" ht="45.75" customHeight="1" x14ac:dyDescent="0.15">
      <c r="B61" s="129"/>
      <c r="C61" s="1203" t="s">
        <v>561</v>
      </c>
      <c r="D61" s="1204"/>
      <c r="E61" s="1205"/>
      <c r="F61" s="130">
        <v>165</v>
      </c>
      <c r="G61" s="131">
        <v>302</v>
      </c>
      <c r="H61" s="131">
        <v>311</v>
      </c>
    </row>
    <row r="62" spans="2:8" ht="45.75" customHeight="1" thickBot="1" x14ac:dyDescent="0.2">
      <c r="B62" s="132"/>
      <c r="C62" s="1206" t="s">
        <v>562</v>
      </c>
      <c r="D62" s="1207"/>
      <c r="E62" s="1208"/>
      <c r="F62" s="133">
        <v>357</v>
      </c>
      <c r="G62" s="134">
        <v>288</v>
      </c>
      <c r="H62" s="134">
        <v>207</v>
      </c>
    </row>
    <row r="63" spans="2:8" ht="52.5" customHeight="1" thickBot="1" x14ac:dyDescent="0.2">
      <c r="B63" s="135"/>
      <c r="C63" s="1209" t="s">
        <v>49</v>
      </c>
      <c r="D63" s="1209"/>
      <c r="E63" s="1210"/>
      <c r="F63" s="136">
        <v>2849</v>
      </c>
      <c r="G63" s="136">
        <v>3647</v>
      </c>
      <c r="H63" s="137">
        <v>3640</v>
      </c>
    </row>
    <row r="64" spans="2:8" x14ac:dyDescent="0.15"/>
  </sheetData>
  <sheetProtection algorithmName="SHA-512" hashValue="ksMhcL6FnEU78EuLTLOmQidtHYEg6FzsmQpLCbJyvck3wQZebdx5KecBJnQC4Dye9aXel/sZj1lZenMspXjPug==" saltValue="vTa4JaOOvMAlZCtjwseY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v>125.6</v>
      </c>
      <c r="BQ51" s="1255"/>
      <c r="BR51" s="1255"/>
      <c r="BS51" s="1255"/>
      <c r="BT51" s="1255"/>
      <c r="BU51" s="1255"/>
      <c r="BV51" s="1255"/>
      <c r="BW51" s="1255"/>
      <c r="BX51" s="1255">
        <v>118.6</v>
      </c>
      <c r="BY51" s="1255"/>
      <c r="BZ51" s="1255"/>
      <c r="CA51" s="1255"/>
      <c r="CB51" s="1255"/>
      <c r="CC51" s="1255"/>
      <c r="CD51" s="1255"/>
      <c r="CE51" s="1255"/>
      <c r="CF51" s="1255">
        <v>88.8</v>
      </c>
      <c r="CG51" s="1255"/>
      <c r="CH51" s="1255"/>
      <c r="CI51" s="1255"/>
      <c r="CJ51" s="1255"/>
      <c r="CK51" s="1255"/>
      <c r="CL51" s="1255"/>
      <c r="CM51" s="1255"/>
      <c r="CN51" s="1255">
        <v>76.5</v>
      </c>
      <c r="CO51" s="1255"/>
      <c r="CP51" s="1255"/>
      <c r="CQ51" s="1255"/>
      <c r="CR51" s="1255"/>
      <c r="CS51" s="1255"/>
      <c r="CT51" s="1255"/>
      <c r="CU51" s="1255"/>
      <c r="CV51" s="1255">
        <v>74.2</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66.599999999999994</v>
      </c>
      <c r="BQ53" s="1255"/>
      <c r="BR53" s="1255"/>
      <c r="BS53" s="1255"/>
      <c r="BT53" s="1255"/>
      <c r="BU53" s="1255"/>
      <c r="BV53" s="1255"/>
      <c r="BW53" s="1255"/>
      <c r="BX53" s="1255">
        <v>68</v>
      </c>
      <c r="BY53" s="1255"/>
      <c r="BZ53" s="1255"/>
      <c r="CA53" s="1255"/>
      <c r="CB53" s="1255"/>
      <c r="CC53" s="1255"/>
      <c r="CD53" s="1255"/>
      <c r="CE53" s="1255"/>
      <c r="CF53" s="1255">
        <v>68.3</v>
      </c>
      <c r="CG53" s="1255"/>
      <c r="CH53" s="1255"/>
      <c r="CI53" s="1255"/>
      <c r="CJ53" s="1255"/>
      <c r="CK53" s="1255"/>
      <c r="CL53" s="1255"/>
      <c r="CM53" s="1255"/>
      <c r="CN53" s="1255">
        <v>70.599999999999994</v>
      </c>
      <c r="CO53" s="1255"/>
      <c r="CP53" s="1255"/>
      <c r="CQ53" s="1255"/>
      <c r="CR53" s="1255"/>
      <c r="CS53" s="1255"/>
      <c r="CT53" s="1255"/>
      <c r="CU53" s="1255"/>
      <c r="CV53" s="1255">
        <v>65.599999999999994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571</v>
      </c>
    </row>
    <row r="64" spans="1:109" x14ac:dyDescent="0.15">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v>125.6</v>
      </c>
      <c r="BQ73" s="1255"/>
      <c r="BR73" s="1255"/>
      <c r="BS73" s="1255"/>
      <c r="BT73" s="1255"/>
      <c r="BU73" s="1255"/>
      <c r="BV73" s="1255"/>
      <c r="BW73" s="1255"/>
      <c r="BX73" s="1255">
        <v>118.6</v>
      </c>
      <c r="BY73" s="1255"/>
      <c r="BZ73" s="1255"/>
      <c r="CA73" s="1255"/>
      <c r="CB73" s="1255"/>
      <c r="CC73" s="1255"/>
      <c r="CD73" s="1255"/>
      <c r="CE73" s="1255"/>
      <c r="CF73" s="1255">
        <v>88.8</v>
      </c>
      <c r="CG73" s="1255"/>
      <c r="CH73" s="1255"/>
      <c r="CI73" s="1255"/>
      <c r="CJ73" s="1255"/>
      <c r="CK73" s="1255"/>
      <c r="CL73" s="1255"/>
      <c r="CM73" s="1255"/>
      <c r="CN73" s="1255">
        <v>76.5</v>
      </c>
      <c r="CO73" s="1255"/>
      <c r="CP73" s="1255"/>
      <c r="CQ73" s="1255"/>
      <c r="CR73" s="1255"/>
      <c r="CS73" s="1255"/>
      <c r="CT73" s="1255"/>
      <c r="CU73" s="1255"/>
      <c r="CV73" s="1255">
        <v>74.2</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13.2</v>
      </c>
      <c r="BQ75" s="1255"/>
      <c r="BR75" s="1255"/>
      <c r="BS75" s="1255"/>
      <c r="BT75" s="1255"/>
      <c r="BU75" s="1255"/>
      <c r="BV75" s="1255"/>
      <c r="BW75" s="1255"/>
      <c r="BX75" s="1255">
        <v>12.9</v>
      </c>
      <c r="BY75" s="1255"/>
      <c r="BZ75" s="1255"/>
      <c r="CA75" s="1255"/>
      <c r="CB75" s="1255"/>
      <c r="CC75" s="1255"/>
      <c r="CD75" s="1255"/>
      <c r="CE75" s="1255"/>
      <c r="CF75" s="1255">
        <v>12.4</v>
      </c>
      <c r="CG75" s="1255"/>
      <c r="CH75" s="1255"/>
      <c r="CI75" s="1255"/>
      <c r="CJ75" s="1255"/>
      <c r="CK75" s="1255"/>
      <c r="CL75" s="1255"/>
      <c r="CM75" s="1255"/>
      <c r="CN75" s="1255">
        <v>11.6</v>
      </c>
      <c r="CO75" s="1255"/>
      <c r="CP75" s="1255"/>
      <c r="CQ75" s="1255"/>
      <c r="CR75" s="1255"/>
      <c r="CS75" s="1255"/>
      <c r="CT75" s="1255"/>
      <c r="CU75" s="1255"/>
      <c r="CV75" s="1255">
        <v>11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zmGM9YY5pN5cJqXr10IbMCIsHCNtkM123yW2xs8OmXiGvSI89hru9pi09Q9BrjUf6F+N5UnFR1/lOmA8JBttGQ==" saltValue="BpysbTuhECsMpKERmSRjz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Normal="100" zoomScaleSheetLayoutView="70" workbookViewId="0">
      <selection activeCell="U113" sqref="U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w9fWurj7V1HKGIvs6suC8c1uGByBD5kVB0dB5AT3wS26YOujk9SGHn0GihgF30I5V7VqQKc3yIE0wEwv/UQMOg==" saltValue="/kE3i0Bq4Ba36cIxLGio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election activeCell="C120" sqref="C12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c6pomI+uLdd5C0JjBE6RU77ES8uMRY/5wXqcuf7WEK3C8kWUtGEcgEkaAAJQyjXE0mvvsyrb499SRNU18fnsw==" saltValue="OY7WORbCb5KJCV9eAkM1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71610</v>
      </c>
      <c r="E3" s="156"/>
      <c r="F3" s="157">
        <v>94081</v>
      </c>
      <c r="G3" s="158"/>
      <c r="H3" s="159"/>
    </row>
    <row r="4" spans="1:8" x14ac:dyDescent="0.15">
      <c r="A4" s="160"/>
      <c r="B4" s="161"/>
      <c r="C4" s="162"/>
      <c r="D4" s="163">
        <v>26926</v>
      </c>
      <c r="E4" s="164"/>
      <c r="F4" s="165">
        <v>48949</v>
      </c>
      <c r="G4" s="166"/>
      <c r="H4" s="167"/>
    </row>
    <row r="5" spans="1:8" x14ac:dyDescent="0.15">
      <c r="A5" s="148" t="s">
        <v>523</v>
      </c>
      <c r="B5" s="153"/>
      <c r="C5" s="154"/>
      <c r="D5" s="155">
        <v>74240</v>
      </c>
      <c r="E5" s="156"/>
      <c r="F5" s="157">
        <v>92632</v>
      </c>
      <c r="G5" s="158"/>
      <c r="H5" s="159"/>
    </row>
    <row r="6" spans="1:8" x14ac:dyDescent="0.15">
      <c r="A6" s="160"/>
      <c r="B6" s="161"/>
      <c r="C6" s="162"/>
      <c r="D6" s="163">
        <v>41581</v>
      </c>
      <c r="E6" s="164"/>
      <c r="F6" s="165">
        <v>47978</v>
      </c>
      <c r="G6" s="166"/>
      <c r="H6" s="167"/>
    </row>
    <row r="7" spans="1:8" x14ac:dyDescent="0.15">
      <c r="A7" s="148" t="s">
        <v>524</v>
      </c>
      <c r="B7" s="153"/>
      <c r="C7" s="154"/>
      <c r="D7" s="155">
        <v>55422</v>
      </c>
      <c r="E7" s="156"/>
      <c r="F7" s="157">
        <v>96469</v>
      </c>
      <c r="G7" s="158"/>
      <c r="H7" s="159"/>
    </row>
    <row r="8" spans="1:8" x14ac:dyDescent="0.15">
      <c r="A8" s="160"/>
      <c r="B8" s="161"/>
      <c r="C8" s="162"/>
      <c r="D8" s="163">
        <v>44006</v>
      </c>
      <c r="E8" s="164"/>
      <c r="F8" s="165">
        <v>49775</v>
      </c>
      <c r="G8" s="166"/>
      <c r="H8" s="167"/>
    </row>
    <row r="9" spans="1:8" x14ac:dyDescent="0.15">
      <c r="A9" s="148" t="s">
        <v>525</v>
      </c>
      <c r="B9" s="153"/>
      <c r="C9" s="154"/>
      <c r="D9" s="155">
        <v>85842</v>
      </c>
      <c r="E9" s="156"/>
      <c r="F9" s="157">
        <v>85743</v>
      </c>
      <c r="G9" s="158"/>
      <c r="H9" s="159"/>
    </row>
    <row r="10" spans="1:8" x14ac:dyDescent="0.15">
      <c r="A10" s="160"/>
      <c r="B10" s="161"/>
      <c r="C10" s="162"/>
      <c r="D10" s="163">
        <v>60505</v>
      </c>
      <c r="E10" s="164"/>
      <c r="F10" s="165">
        <v>45231</v>
      </c>
      <c r="G10" s="166"/>
      <c r="H10" s="167"/>
    </row>
    <row r="11" spans="1:8" x14ac:dyDescent="0.15">
      <c r="A11" s="148" t="s">
        <v>526</v>
      </c>
      <c r="B11" s="153"/>
      <c r="C11" s="154"/>
      <c r="D11" s="155">
        <v>117679</v>
      </c>
      <c r="E11" s="156"/>
      <c r="F11" s="157">
        <v>92509</v>
      </c>
      <c r="G11" s="158"/>
      <c r="H11" s="159"/>
    </row>
    <row r="12" spans="1:8" x14ac:dyDescent="0.15">
      <c r="A12" s="160"/>
      <c r="B12" s="161"/>
      <c r="C12" s="168"/>
      <c r="D12" s="163">
        <v>70762</v>
      </c>
      <c r="E12" s="164"/>
      <c r="F12" s="165">
        <v>52274</v>
      </c>
      <c r="G12" s="166"/>
      <c r="H12" s="167"/>
    </row>
    <row r="13" spans="1:8" x14ac:dyDescent="0.15">
      <c r="A13" s="148"/>
      <c r="B13" s="153"/>
      <c r="C13" s="169"/>
      <c r="D13" s="170">
        <v>80959</v>
      </c>
      <c r="E13" s="171"/>
      <c r="F13" s="172">
        <v>92287</v>
      </c>
      <c r="G13" s="173"/>
      <c r="H13" s="159"/>
    </row>
    <row r="14" spans="1:8" x14ac:dyDescent="0.15">
      <c r="A14" s="160"/>
      <c r="B14" s="161"/>
      <c r="C14" s="162"/>
      <c r="D14" s="163">
        <v>48756</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2.39</v>
      </c>
      <c r="C19" s="174">
        <f>ROUND(VALUE(SUBSTITUTE(実質収支比率等に係る経年分析!G$48,"▲","-")),2)</f>
        <v>3.79</v>
      </c>
      <c r="D19" s="174">
        <f>ROUND(VALUE(SUBSTITUTE(実質収支比率等に係る経年分析!H$48,"▲","-")),2)</f>
        <v>3.75</v>
      </c>
      <c r="E19" s="174">
        <f>ROUND(VALUE(SUBSTITUTE(実質収支比率等に係る経年分析!I$48,"▲","-")),2)</f>
        <v>4.51</v>
      </c>
      <c r="F19" s="174">
        <f>ROUND(VALUE(SUBSTITUTE(実質収支比率等に係る経年分析!J$48,"▲","-")),2)</f>
        <v>6.2</v>
      </c>
    </row>
    <row r="20" spans="1:11" x14ac:dyDescent="0.15">
      <c r="A20" s="174" t="s">
        <v>53</v>
      </c>
      <c r="B20" s="174">
        <f>ROUND(VALUE(SUBSTITUTE(実質収支比率等に係る経年分析!F$47,"▲","-")),2)</f>
        <v>10.77</v>
      </c>
      <c r="C20" s="174">
        <f>ROUND(VALUE(SUBSTITUTE(実質収支比率等に係る経年分析!G$47,"▲","-")),2)</f>
        <v>5.14</v>
      </c>
      <c r="D20" s="174">
        <f>ROUND(VALUE(SUBSTITUTE(実質収支比率等に係る経年分析!H$47,"▲","-")),2)</f>
        <v>10</v>
      </c>
      <c r="E20" s="174">
        <f>ROUND(VALUE(SUBSTITUTE(実質収支比率等に係る経年分析!I$47,"▲","-")),2)</f>
        <v>12</v>
      </c>
      <c r="F20" s="174">
        <f>ROUND(VALUE(SUBSTITUTE(実質収支比率等に係る経年分析!J$47,"▲","-")),2)</f>
        <v>14.51</v>
      </c>
    </row>
    <row r="21" spans="1:11" x14ac:dyDescent="0.15">
      <c r="A21" s="174" t="s">
        <v>54</v>
      </c>
      <c r="B21" s="174">
        <f>IF(ISNUMBER(VALUE(SUBSTITUTE(実質収支比率等に係る経年分析!F$49,"▲","-"))),ROUND(VALUE(SUBSTITUTE(実質収支比率等に係る経年分析!F$49,"▲","-")),2),NA())</f>
        <v>1.86</v>
      </c>
      <c r="C21" s="174">
        <f>IF(ISNUMBER(VALUE(SUBSTITUTE(実質収支比率等に係る経年分析!G$49,"▲","-"))),ROUND(VALUE(SUBSTITUTE(実質収支比率等に係る経年分析!G$49,"▲","-")),2),NA())</f>
        <v>-3.93</v>
      </c>
      <c r="D21" s="174">
        <f>IF(ISNUMBER(VALUE(SUBSTITUTE(実質収支比率等に係る経年分析!H$49,"▲","-"))),ROUND(VALUE(SUBSTITUTE(実質収支比率等に係る経年分析!H$49,"▲","-")),2),NA())</f>
        <v>5.0999999999999996</v>
      </c>
      <c r="E21" s="174">
        <f>IF(ISNUMBER(VALUE(SUBSTITUTE(実質収支比率等に係る経年分析!I$49,"▲","-"))),ROUND(VALUE(SUBSTITUTE(実質収支比率等に係る経年分析!I$49,"▲","-")),2),NA())</f>
        <v>2.62</v>
      </c>
      <c r="F21" s="174">
        <f>IF(ISNUMBER(VALUE(SUBSTITUTE(実質収支比率等に係る経年分析!J$49,"▲","-"))),ROUND(VALUE(SUBSTITUTE(実質収支比率等に係る経年分析!J$49,"▲","-")),2),NA())</f>
        <v>3.91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8.1999999999999993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8.27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8.4600000000000009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8.7799999999999994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介護サービス事業会計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市民バス会計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下水道会計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国民健康保険会計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15">
      <c r="A34" s="175" t="str">
        <f>IF(連結実質赤字比率に係る赤字・黒字の構成分析!C$36="",NA(),連結実質赤字比率に係る赤字・黒字の構成分析!C$36)</f>
        <v>介護保険会計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6.19</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8.0399999999999991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1740</v>
      </c>
      <c r="E42" s="176"/>
      <c r="F42" s="176"/>
      <c r="G42" s="176">
        <f>'実質公債費比率（分子）の構造'!L$52</f>
        <v>1767</v>
      </c>
      <c r="H42" s="176"/>
      <c r="I42" s="176"/>
      <c r="J42" s="176">
        <f>'実質公債費比率（分子）の構造'!M$52</f>
        <v>1705</v>
      </c>
      <c r="K42" s="176"/>
      <c r="L42" s="176"/>
      <c r="M42" s="176">
        <f>'実質公債費比率（分子）の構造'!N$52</f>
        <v>1660</v>
      </c>
      <c r="N42" s="176"/>
      <c r="O42" s="176"/>
      <c r="P42" s="176">
        <f>'実質公債費比率（分子）の構造'!O$52</f>
        <v>1588</v>
      </c>
    </row>
    <row r="43" spans="1:16" x14ac:dyDescent="0.15">
      <c r="A43" s="176" t="s">
        <v>16</v>
      </c>
      <c r="B43" s="176">
        <f>'実質公債費比率（分子）の構造'!K$51</f>
        <v>1</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7</v>
      </c>
      <c r="C44" s="176"/>
      <c r="D44" s="176"/>
      <c r="E44" s="176">
        <f>'実質公債費比率（分子）の構造'!L$50</f>
        <v>14</v>
      </c>
      <c r="F44" s="176"/>
      <c r="G44" s="176"/>
      <c r="H44" s="176">
        <f>'実質公債費比率（分子）の構造'!M$50</f>
        <v>3</v>
      </c>
      <c r="I44" s="176"/>
      <c r="J44" s="176"/>
      <c r="K44" s="176">
        <f>'実質公債費比率（分子）の構造'!N$50</f>
        <v>1</v>
      </c>
      <c r="L44" s="176"/>
      <c r="M44" s="176"/>
      <c r="N44" s="176">
        <f>'実質公債費比率（分子）の構造'!O$50</f>
        <v>1</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686</v>
      </c>
      <c r="C46" s="176"/>
      <c r="D46" s="176"/>
      <c r="E46" s="176">
        <f>'実質公債費比率（分子）の構造'!L$48</f>
        <v>706</v>
      </c>
      <c r="F46" s="176"/>
      <c r="G46" s="176"/>
      <c r="H46" s="176">
        <f>'実質公債費比率（分子）の構造'!M$48</f>
        <v>717</v>
      </c>
      <c r="I46" s="176"/>
      <c r="J46" s="176"/>
      <c r="K46" s="176">
        <f>'実質公債費比率（分子）の構造'!N$48</f>
        <v>766</v>
      </c>
      <c r="L46" s="176"/>
      <c r="M46" s="176"/>
      <c r="N46" s="176">
        <f>'実質公債費比率（分子）の構造'!O$48</f>
        <v>759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1904</v>
      </c>
      <c r="C49" s="176"/>
      <c r="D49" s="176"/>
      <c r="E49" s="176">
        <f>'実質公債費比率（分子）の構造'!L$45</f>
        <v>1985</v>
      </c>
      <c r="F49" s="176"/>
      <c r="G49" s="176"/>
      <c r="H49" s="176">
        <f>'実質公債費比率（分子）の構造'!M$45</f>
        <v>1861</v>
      </c>
      <c r="I49" s="176"/>
      <c r="J49" s="176"/>
      <c r="K49" s="176">
        <f>'実質公債費比率（分子）の構造'!N$45</f>
        <v>1622</v>
      </c>
      <c r="L49" s="176"/>
      <c r="M49" s="176"/>
      <c r="N49" s="176">
        <f>'実質公債費比率（分子）の構造'!O$45</f>
        <v>1651</v>
      </c>
      <c r="O49" s="176"/>
      <c r="P49" s="176"/>
    </row>
    <row r="50" spans="1:16" x14ac:dyDescent="0.15">
      <c r="A50" s="176" t="s">
        <v>67</v>
      </c>
      <c r="B50" s="176" t="e">
        <f>NA()</f>
        <v>#N/A</v>
      </c>
      <c r="C50" s="176">
        <f>IF(ISNUMBER('実質公債費比率（分子）の構造'!K$53),'実質公債費比率（分子）の構造'!K$53,NA())</f>
        <v>858</v>
      </c>
      <c r="D50" s="176" t="e">
        <f>NA()</f>
        <v>#N/A</v>
      </c>
      <c r="E50" s="176" t="e">
        <f>NA()</f>
        <v>#N/A</v>
      </c>
      <c r="F50" s="176">
        <f>IF(ISNUMBER('実質公債費比率（分子）の構造'!L$53),'実質公債費比率（分子）の構造'!L$53,NA())</f>
        <v>938</v>
      </c>
      <c r="G50" s="176" t="e">
        <f>NA()</f>
        <v>#N/A</v>
      </c>
      <c r="H50" s="176" t="e">
        <f>NA()</f>
        <v>#N/A</v>
      </c>
      <c r="I50" s="176">
        <f>IF(ISNUMBER('実質公債費比率（分子）の構造'!M$53),'実質公債費比率（分子）の構造'!M$53,NA())</f>
        <v>876</v>
      </c>
      <c r="J50" s="176" t="e">
        <f>NA()</f>
        <v>#N/A</v>
      </c>
      <c r="K50" s="176" t="e">
        <f>NA()</f>
        <v>#N/A</v>
      </c>
      <c r="L50" s="176">
        <f>IF(ISNUMBER('実質公債費比率（分子）の構造'!N$53),'実質公債費比率（分子）の構造'!N$53,NA())</f>
        <v>729</v>
      </c>
      <c r="M50" s="176" t="e">
        <f>NA()</f>
        <v>#N/A</v>
      </c>
      <c r="N50" s="176" t="e">
        <f>NA()</f>
        <v>#N/A</v>
      </c>
      <c r="O50" s="176">
        <f>IF(ISNUMBER('実質公債費比率（分子）の構造'!O$53),'実質公債費比率（分子）の構造'!O$53,NA())</f>
        <v>823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15320</v>
      </c>
      <c r="E56" s="175"/>
      <c r="F56" s="175"/>
      <c r="G56" s="175">
        <f>'将来負担比率（分子）の構造'!J$52</f>
        <v>14888</v>
      </c>
      <c r="H56" s="175"/>
      <c r="I56" s="175"/>
      <c r="J56" s="175">
        <f>'将来負担比率（分子）の構造'!K$52</f>
        <v>14555</v>
      </c>
      <c r="K56" s="175"/>
      <c r="L56" s="175"/>
      <c r="M56" s="175">
        <f>'将来負担比率（分子）の構造'!L$52</f>
        <v>14336</v>
      </c>
      <c r="N56" s="175"/>
      <c r="O56" s="175"/>
      <c r="P56" s="175">
        <f>'将来負担比率（分子）の構造'!M$52</f>
        <v>15827</v>
      </c>
    </row>
    <row r="57" spans="1:16" x14ac:dyDescent="0.15">
      <c r="A57" s="175" t="s">
        <v>42</v>
      </c>
      <c r="B57" s="175"/>
      <c r="C57" s="175"/>
      <c r="D57" s="175">
        <f>'将来負担比率（分子）の構造'!I$51</f>
        <v>1669</v>
      </c>
      <c r="E57" s="175"/>
      <c r="F57" s="175"/>
      <c r="G57" s="175">
        <f>'将来負担比率（分子）の構造'!J$51</f>
        <v>1463</v>
      </c>
      <c r="H57" s="175"/>
      <c r="I57" s="175"/>
      <c r="J57" s="175">
        <f>'将来負担比率（分子）の構造'!K$51</f>
        <v>1264</v>
      </c>
      <c r="K57" s="175"/>
      <c r="L57" s="175"/>
      <c r="M57" s="175">
        <f>'将来負担比率（分子）の構造'!L$51</f>
        <v>1083</v>
      </c>
      <c r="N57" s="175"/>
      <c r="O57" s="175"/>
      <c r="P57" s="175">
        <f>'将来負担比率（分子）の構造'!M$51</f>
        <v>954</v>
      </c>
    </row>
    <row r="58" spans="1:16" x14ac:dyDescent="0.15">
      <c r="A58" s="175" t="s">
        <v>41</v>
      </c>
      <c r="B58" s="175"/>
      <c r="C58" s="175"/>
      <c r="D58" s="175">
        <f>'将来負担比率（分子）の構造'!I$50</f>
        <v>1527</v>
      </c>
      <c r="E58" s="175"/>
      <c r="F58" s="175"/>
      <c r="G58" s="175">
        <f>'将来負担比率（分子）の構造'!J$50</f>
        <v>1376</v>
      </c>
      <c r="H58" s="175"/>
      <c r="I58" s="175"/>
      <c r="J58" s="175">
        <f>'将来負担比率（分子）の構造'!K$50</f>
        <v>2733</v>
      </c>
      <c r="K58" s="175"/>
      <c r="L58" s="175"/>
      <c r="M58" s="175">
        <f>'将来負担比率（分子）の構造'!L$50</f>
        <v>3854</v>
      </c>
      <c r="N58" s="175"/>
      <c r="O58" s="175"/>
      <c r="P58" s="175">
        <f>'将来負担比率（分子）の構造'!M$50</f>
        <v>3968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17</v>
      </c>
      <c r="C61" s="175"/>
      <c r="D61" s="175"/>
      <c r="E61" s="175">
        <f>'将来負担比率（分子）の構造'!J$46</f>
        <v>17</v>
      </c>
      <c r="F61" s="175"/>
      <c r="G61" s="175"/>
      <c r="H61" s="175">
        <f>'将来負担比率（分子）の構造'!K$46</f>
        <v>17</v>
      </c>
      <c r="I61" s="175"/>
      <c r="J61" s="175"/>
      <c r="K61" s="175">
        <f>'将来負担比率（分子）の構造'!L$46</f>
        <v>16</v>
      </c>
      <c r="L61" s="175"/>
      <c r="M61" s="175"/>
      <c r="N61" s="175">
        <f>'将来負担比率（分子）の構造'!M$46</f>
        <v>17</v>
      </c>
      <c r="O61" s="175"/>
      <c r="P61" s="175"/>
    </row>
    <row r="62" spans="1:16" x14ac:dyDescent="0.15">
      <c r="A62" s="175" t="s">
        <v>35</v>
      </c>
      <c r="B62" s="175">
        <f>'将来負担比率（分子）の構造'!I$45</f>
        <v>3523</v>
      </c>
      <c r="C62" s="175"/>
      <c r="D62" s="175"/>
      <c r="E62" s="175">
        <f>'将来負担比率（分子）の構造'!J$45</f>
        <v>3309</v>
      </c>
      <c r="F62" s="175"/>
      <c r="G62" s="175"/>
      <c r="H62" s="175">
        <f>'将来負担比率（分子）の構造'!K$45</f>
        <v>3311</v>
      </c>
      <c r="I62" s="175"/>
      <c r="J62" s="175"/>
      <c r="K62" s="175">
        <f>'将来負担比率（分子）の構造'!L$45</f>
        <v>3272</v>
      </c>
      <c r="L62" s="175"/>
      <c r="M62" s="175"/>
      <c r="N62" s="175">
        <f>'将来負担比率（分子）の構造'!M$45</f>
        <v>3223</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8413</v>
      </c>
      <c r="C64" s="175"/>
      <c r="D64" s="175"/>
      <c r="E64" s="175">
        <f>'将来負担比率（分子）の構造'!J$43</f>
        <v>8031</v>
      </c>
      <c r="F64" s="175"/>
      <c r="G64" s="175"/>
      <c r="H64" s="175">
        <f>'将来負担比率（分子）の構造'!K$43</f>
        <v>7676</v>
      </c>
      <c r="I64" s="175"/>
      <c r="J64" s="175"/>
      <c r="K64" s="175">
        <f>'将来負担比率（分子）の構造'!L$43</f>
        <v>7510</v>
      </c>
      <c r="L64" s="175"/>
      <c r="M64" s="175"/>
      <c r="N64" s="175">
        <f>'将来負担比率（分子）の構造'!M$43</f>
        <v>8485</v>
      </c>
      <c r="O64" s="175"/>
      <c r="P64" s="175"/>
    </row>
    <row r="65" spans="1:16" x14ac:dyDescent="0.15">
      <c r="A65" s="175" t="s">
        <v>32</v>
      </c>
      <c r="B65" s="175">
        <f>'将来負担比率（分子）の構造'!I$42</f>
        <v>11</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15271</v>
      </c>
      <c r="C66" s="175"/>
      <c r="D66" s="175"/>
      <c r="E66" s="175">
        <f>'将来負担比率（分子）の構造'!J$41</f>
        <v>14793</v>
      </c>
      <c r="F66" s="175"/>
      <c r="G66" s="175"/>
      <c r="H66" s="175">
        <f>'将来負担比率（分子）の構造'!K$41</f>
        <v>14147</v>
      </c>
      <c r="I66" s="175"/>
      <c r="J66" s="175"/>
      <c r="K66" s="175">
        <f>'将来負担比率（分子）の構造'!L$41</f>
        <v>14117</v>
      </c>
      <c r="L66" s="175"/>
      <c r="M66" s="175"/>
      <c r="N66" s="175">
        <f>'将来負担比率（分子）の構造'!M$41</f>
        <v>14432</v>
      </c>
      <c r="O66" s="175"/>
      <c r="P66" s="175"/>
    </row>
    <row r="67" spans="1:16" x14ac:dyDescent="0.15">
      <c r="A67" s="175" t="s">
        <v>71</v>
      </c>
      <c r="B67" s="175" t="e">
        <f>NA()</f>
        <v>#N/A</v>
      </c>
      <c r="C67" s="175">
        <f>IF(ISNUMBER('将来負担比率（分子）の構造'!I$53), IF('将来負担比率（分子）の構造'!I$53 &lt; 0, 0, '将来負担比率（分子）の構造'!I$53), NA())</f>
        <v>8717</v>
      </c>
      <c r="D67" s="175" t="e">
        <f>NA()</f>
        <v>#N/A</v>
      </c>
      <c r="E67" s="175" t="e">
        <f>NA()</f>
        <v>#N/A</v>
      </c>
      <c r="F67" s="175">
        <f>IF(ISNUMBER('将来負担比率（分子）の構造'!J$53), IF('将来負担比率（分子）の構造'!J$53 &lt; 0, 0, '将来負担比率（分子）の構造'!J$53), NA())</f>
        <v>8423</v>
      </c>
      <c r="G67" s="175" t="e">
        <f>NA()</f>
        <v>#N/A</v>
      </c>
      <c r="H67" s="175" t="e">
        <f>NA()</f>
        <v>#N/A</v>
      </c>
      <c r="I67" s="175">
        <f>IF(ISNUMBER('将来負担比率（分子）の構造'!K$53), IF('将来負担比率（分子）の構造'!K$53 &lt; 0, 0, '将来負担比率（分子）の構造'!K$53), NA())</f>
        <v>6600</v>
      </c>
      <c r="J67" s="175" t="e">
        <f>NA()</f>
        <v>#N/A</v>
      </c>
      <c r="K67" s="175" t="e">
        <f>NA()</f>
        <v>#N/A</v>
      </c>
      <c r="L67" s="175">
        <f>IF(ISNUMBER('将来負担比率（分子）の構造'!L$53), IF('将来負担比率（分子）の構造'!L$53 &lt; 0, 0, '将来負担比率（分子）の構造'!L$53), NA())</f>
        <v>5641</v>
      </c>
      <c r="M67" s="175" t="e">
        <f>NA()</f>
        <v>#N/A</v>
      </c>
      <c r="N67" s="175" t="e">
        <f>NA()</f>
        <v>#N/A</v>
      </c>
      <c r="O67" s="175">
        <f>IF(ISNUMBER('将来負担比率（分子）の構造'!M$53), IF('将来負担比率（分子）の構造'!M$53 &lt; 0, 0, '将来負担比率（分子）の構造'!M$53), NA())</f>
        <v>5408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896</v>
      </c>
      <c r="C72" s="179">
        <f>基金残高に係る経年分析!G55</f>
        <v>1064</v>
      </c>
      <c r="D72" s="179">
        <f>基金残高に係る経年分析!H55</f>
        <v>1265</v>
      </c>
    </row>
    <row r="73" spans="1:16" x14ac:dyDescent="0.15">
      <c r="A73" s="178" t="s">
        <v>74</v>
      </c>
      <c r="B73" s="179">
        <f>基金残高に係る経年分析!F56</f>
        <v>27</v>
      </c>
      <c r="C73" s="179">
        <f>基金残高に係る経年分析!G56</f>
        <v>27</v>
      </c>
      <c r="D73" s="179">
        <f>基金残高に係る経年分析!H56</f>
        <v>27</v>
      </c>
    </row>
    <row r="74" spans="1:16" x14ac:dyDescent="0.15">
      <c r="A74" s="178" t="s">
        <v>75</v>
      </c>
      <c r="B74" s="179">
        <f>基金残高に係る経年分析!F57</f>
        <v>1927</v>
      </c>
      <c r="C74" s="179">
        <f>基金残高に係る経年分析!G57</f>
        <v>2557</v>
      </c>
      <c r="D74" s="179">
        <f>基金残高に係る経年分析!H57</f>
        <v>2349</v>
      </c>
    </row>
  </sheetData>
  <sheetProtection algorithmName="SHA-512" hashValue="j5cg0fO9BnWaKX17h2nzxLIrmUrao8CTEj+pZL5ZI8POmesN0s/df0ZgfjNCCD6X7E/Aw9Rijes83QuA/PRfXw==" saltValue="WFJkBLyqB6J67usfXH71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2008720</v>
      </c>
      <c r="S5" s="677"/>
      <c r="T5" s="677"/>
      <c r="U5" s="677"/>
      <c r="V5" s="677"/>
      <c r="W5" s="677"/>
      <c r="X5" s="677"/>
      <c r="Y5" s="702"/>
      <c r="Z5" s="715">
        <v>9.3000000000000007</v>
      </c>
      <c r="AA5" s="715"/>
      <c r="AB5" s="715"/>
      <c r="AC5" s="715"/>
      <c r="AD5" s="716">
        <v>1934423</v>
      </c>
      <c r="AE5" s="716"/>
      <c r="AF5" s="716"/>
      <c r="AG5" s="716"/>
      <c r="AH5" s="716"/>
      <c r="AI5" s="716"/>
      <c r="AJ5" s="716"/>
      <c r="AK5" s="716"/>
      <c r="AL5" s="703">
        <v>22.2</v>
      </c>
      <c r="AM5" s="685"/>
      <c r="AN5" s="685"/>
      <c r="AO5" s="704"/>
      <c r="AP5" s="679" t="s">
        <v>217</v>
      </c>
      <c r="AQ5" s="680"/>
      <c r="AR5" s="680"/>
      <c r="AS5" s="680"/>
      <c r="AT5" s="680"/>
      <c r="AU5" s="680"/>
      <c r="AV5" s="680"/>
      <c r="AW5" s="680"/>
      <c r="AX5" s="680"/>
      <c r="AY5" s="680"/>
      <c r="AZ5" s="680"/>
      <c r="BA5" s="680"/>
      <c r="BB5" s="680"/>
      <c r="BC5" s="680"/>
      <c r="BD5" s="680"/>
      <c r="BE5" s="680"/>
      <c r="BF5" s="681"/>
      <c r="BG5" s="621">
        <v>1918736</v>
      </c>
      <c r="BH5" s="622"/>
      <c r="BI5" s="622"/>
      <c r="BJ5" s="622"/>
      <c r="BK5" s="622"/>
      <c r="BL5" s="622"/>
      <c r="BM5" s="622"/>
      <c r="BN5" s="623"/>
      <c r="BO5" s="659">
        <v>95.5</v>
      </c>
      <c r="BP5" s="659"/>
      <c r="BQ5" s="659"/>
      <c r="BR5" s="659"/>
      <c r="BS5" s="660">
        <v>52488</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168135</v>
      </c>
      <c r="S6" s="622"/>
      <c r="T6" s="622"/>
      <c r="U6" s="622"/>
      <c r="V6" s="622"/>
      <c r="W6" s="622"/>
      <c r="X6" s="622"/>
      <c r="Y6" s="623"/>
      <c r="Z6" s="659">
        <v>0.8</v>
      </c>
      <c r="AA6" s="659"/>
      <c r="AB6" s="659"/>
      <c r="AC6" s="659"/>
      <c r="AD6" s="660">
        <v>168135</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1918736</v>
      </c>
      <c r="BH6" s="622"/>
      <c r="BI6" s="622"/>
      <c r="BJ6" s="622"/>
      <c r="BK6" s="622"/>
      <c r="BL6" s="622"/>
      <c r="BM6" s="622"/>
      <c r="BN6" s="623"/>
      <c r="BO6" s="659">
        <v>95.5</v>
      </c>
      <c r="BP6" s="659"/>
      <c r="BQ6" s="659"/>
      <c r="BR6" s="659"/>
      <c r="BS6" s="660">
        <v>52488</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136945</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136945</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692</v>
      </c>
      <c r="S7" s="622"/>
      <c r="T7" s="622"/>
      <c r="U7" s="622"/>
      <c r="V7" s="622"/>
      <c r="W7" s="622"/>
      <c r="X7" s="622"/>
      <c r="Y7" s="623"/>
      <c r="Z7" s="659">
        <v>0</v>
      </c>
      <c r="AA7" s="659"/>
      <c r="AB7" s="659"/>
      <c r="AC7" s="659"/>
      <c r="AD7" s="660">
        <v>692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891494</v>
      </c>
      <c r="BH7" s="622"/>
      <c r="BI7" s="622"/>
      <c r="BJ7" s="622"/>
      <c r="BK7" s="622"/>
      <c r="BL7" s="622"/>
      <c r="BM7" s="622"/>
      <c r="BN7" s="623"/>
      <c r="BO7" s="659">
        <v>44.4</v>
      </c>
      <c r="BP7" s="659"/>
      <c r="BQ7" s="659"/>
      <c r="BR7" s="659"/>
      <c r="BS7" s="660">
        <v>26174</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2006616</v>
      </c>
      <c r="CS7" s="622"/>
      <c r="CT7" s="622"/>
      <c r="CU7" s="622"/>
      <c r="CV7" s="622"/>
      <c r="CW7" s="622"/>
      <c r="CX7" s="622"/>
      <c r="CY7" s="623"/>
      <c r="CZ7" s="659">
        <v>9.6</v>
      </c>
      <c r="DA7" s="659"/>
      <c r="DB7" s="659"/>
      <c r="DC7" s="659"/>
      <c r="DD7" s="627">
        <v>83009</v>
      </c>
      <c r="DE7" s="622"/>
      <c r="DF7" s="622"/>
      <c r="DG7" s="622"/>
      <c r="DH7" s="622"/>
      <c r="DI7" s="622"/>
      <c r="DJ7" s="622"/>
      <c r="DK7" s="622"/>
      <c r="DL7" s="622"/>
      <c r="DM7" s="622"/>
      <c r="DN7" s="622"/>
      <c r="DO7" s="622"/>
      <c r="DP7" s="623"/>
      <c r="DQ7" s="627">
        <v>1788740</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6400</v>
      </c>
      <c r="S8" s="622"/>
      <c r="T8" s="622"/>
      <c r="U8" s="622"/>
      <c r="V8" s="622"/>
      <c r="W8" s="622"/>
      <c r="X8" s="622"/>
      <c r="Y8" s="623"/>
      <c r="Z8" s="659">
        <v>0</v>
      </c>
      <c r="AA8" s="659"/>
      <c r="AB8" s="659"/>
      <c r="AC8" s="659"/>
      <c r="AD8" s="660">
        <v>6400</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31671</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5049155</v>
      </c>
      <c r="CS8" s="622"/>
      <c r="CT8" s="622"/>
      <c r="CU8" s="622"/>
      <c r="CV8" s="622"/>
      <c r="CW8" s="622"/>
      <c r="CX8" s="622"/>
      <c r="CY8" s="623"/>
      <c r="CZ8" s="659">
        <v>24.1</v>
      </c>
      <c r="DA8" s="659"/>
      <c r="DB8" s="659"/>
      <c r="DC8" s="659"/>
      <c r="DD8" s="627" t="s">
        <v>122</v>
      </c>
      <c r="DE8" s="622"/>
      <c r="DF8" s="622"/>
      <c r="DG8" s="622"/>
      <c r="DH8" s="622"/>
      <c r="DI8" s="622"/>
      <c r="DJ8" s="622"/>
      <c r="DK8" s="622"/>
      <c r="DL8" s="622"/>
      <c r="DM8" s="622"/>
      <c r="DN8" s="622"/>
      <c r="DO8" s="622"/>
      <c r="DP8" s="623"/>
      <c r="DQ8" s="627">
        <v>2869957</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7362</v>
      </c>
      <c r="S9" s="622"/>
      <c r="T9" s="622"/>
      <c r="U9" s="622"/>
      <c r="V9" s="622"/>
      <c r="W9" s="622"/>
      <c r="X9" s="622"/>
      <c r="Y9" s="623"/>
      <c r="Z9" s="659">
        <v>0</v>
      </c>
      <c r="AA9" s="659"/>
      <c r="AB9" s="659"/>
      <c r="AC9" s="659"/>
      <c r="AD9" s="660">
        <v>7362</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743548</v>
      </c>
      <c r="BH9" s="622"/>
      <c r="BI9" s="622"/>
      <c r="BJ9" s="622"/>
      <c r="BK9" s="622"/>
      <c r="BL9" s="622"/>
      <c r="BM9" s="622"/>
      <c r="BN9" s="623"/>
      <c r="BO9" s="659">
        <v>37</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3069623</v>
      </c>
      <c r="CS9" s="622"/>
      <c r="CT9" s="622"/>
      <c r="CU9" s="622"/>
      <c r="CV9" s="622"/>
      <c r="CW9" s="622"/>
      <c r="CX9" s="622"/>
      <c r="CY9" s="623"/>
      <c r="CZ9" s="659">
        <v>14.6</v>
      </c>
      <c r="DA9" s="659"/>
      <c r="DB9" s="659"/>
      <c r="DC9" s="659"/>
      <c r="DD9" s="627">
        <v>177317</v>
      </c>
      <c r="DE9" s="622"/>
      <c r="DF9" s="622"/>
      <c r="DG9" s="622"/>
      <c r="DH9" s="622"/>
      <c r="DI9" s="622"/>
      <c r="DJ9" s="622"/>
      <c r="DK9" s="622"/>
      <c r="DL9" s="622"/>
      <c r="DM9" s="622"/>
      <c r="DN9" s="622"/>
      <c r="DO9" s="622"/>
      <c r="DP9" s="623"/>
      <c r="DQ9" s="627">
        <v>1279843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59812</v>
      </c>
      <c r="BH10" s="622"/>
      <c r="BI10" s="622"/>
      <c r="BJ10" s="622"/>
      <c r="BK10" s="622"/>
      <c r="BL10" s="622"/>
      <c r="BM10" s="622"/>
      <c r="BN10" s="623"/>
      <c r="BO10" s="659">
        <v>3</v>
      </c>
      <c r="BP10" s="659"/>
      <c r="BQ10" s="659"/>
      <c r="BR10" s="659"/>
      <c r="BS10" s="660">
        <v>10066</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37743</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20243</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537763</v>
      </c>
      <c r="S11" s="622"/>
      <c r="T11" s="622"/>
      <c r="U11" s="622"/>
      <c r="V11" s="622"/>
      <c r="W11" s="622"/>
      <c r="X11" s="622"/>
      <c r="Y11" s="623"/>
      <c r="Z11" s="624">
        <v>2.5</v>
      </c>
      <c r="AA11" s="625"/>
      <c r="AB11" s="625"/>
      <c r="AC11" s="626"/>
      <c r="AD11" s="627">
        <v>537763</v>
      </c>
      <c r="AE11" s="622"/>
      <c r="AF11" s="622"/>
      <c r="AG11" s="622"/>
      <c r="AH11" s="622"/>
      <c r="AI11" s="622"/>
      <c r="AJ11" s="622"/>
      <c r="AK11" s="623"/>
      <c r="AL11" s="624">
        <v>6.2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56463</v>
      </c>
      <c r="BH11" s="622"/>
      <c r="BI11" s="622"/>
      <c r="BJ11" s="622"/>
      <c r="BK11" s="622"/>
      <c r="BL11" s="622"/>
      <c r="BM11" s="622"/>
      <c r="BN11" s="623"/>
      <c r="BO11" s="659">
        <v>2.8</v>
      </c>
      <c r="BP11" s="659"/>
      <c r="BQ11" s="659"/>
      <c r="BR11" s="659"/>
      <c r="BS11" s="660">
        <v>16108</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1124321</v>
      </c>
      <c r="CS11" s="622"/>
      <c r="CT11" s="622"/>
      <c r="CU11" s="622"/>
      <c r="CV11" s="622"/>
      <c r="CW11" s="622"/>
      <c r="CX11" s="622"/>
      <c r="CY11" s="623"/>
      <c r="CZ11" s="659">
        <v>5.4</v>
      </c>
      <c r="DA11" s="659"/>
      <c r="DB11" s="659"/>
      <c r="DC11" s="659"/>
      <c r="DD11" s="627">
        <v>228767</v>
      </c>
      <c r="DE11" s="622"/>
      <c r="DF11" s="622"/>
      <c r="DG11" s="622"/>
      <c r="DH11" s="622"/>
      <c r="DI11" s="622"/>
      <c r="DJ11" s="622"/>
      <c r="DK11" s="622"/>
      <c r="DL11" s="622"/>
      <c r="DM11" s="622"/>
      <c r="DN11" s="622"/>
      <c r="DO11" s="622"/>
      <c r="DP11" s="623"/>
      <c r="DQ11" s="627">
        <v>345961</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11096</v>
      </c>
      <c r="S12" s="622"/>
      <c r="T12" s="622"/>
      <c r="U12" s="622"/>
      <c r="V12" s="622"/>
      <c r="W12" s="622"/>
      <c r="X12" s="622"/>
      <c r="Y12" s="623"/>
      <c r="Z12" s="659">
        <v>0.1</v>
      </c>
      <c r="AA12" s="659"/>
      <c r="AB12" s="659"/>
      <c r="AC12" s="659"/>
      <c r="AD12" s="660">
        <v>11096</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780162</v>
      </c>
      <c r="BH12" s="622"/>
      <c r="BI12" s="622"/>
      <c r="BJ12" s="622"/>
      <c r="BK12" s="622"/>
      <c r="BL12" s="622"/>
      <c r="BM12" s="622"/>
      <c r="BN12" s="623"/>
      <c r="BO12" s="659">
        <v>38.799999999999997</v>
      </c>
      <c r="BP12" s="659"/>
      <c r="BQ12" s="659"/>
      <c r="BR12" s="659"/>
      <c r="BS12" s="660">
        <v>25916</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2206429</v>
      </c>
      <c r="CS12" s="622"/>
      <c r="CT12" s="622"/>
      <c r="CU12" s="622"/>
      <c r="CV12" s="622"/>
      <c r="CW12" s="622"/>
      <c r="CX12" s="622"/>
      <c r="CY12" s="623"/>
      <c r="CZ12" s="659">
        <v>10.5</v>
      </c>
      <c r="DA12" s="659"/>
      <c r="DB12" s="659"/>
      <c r="DC12" s="659"/>
      <c r="DD12" s="627" t="s">
        <v>122</v>
      </c>
      <c r="DE12" s="622"/>
      <c r="DF12" s="622"/>
      <c r="DG12" s="622"/>
      <c r="DH12" s="622"/>
      <c r="DI12" s="622"/>
      <c r="DJ12" s="622"/>
      <c r="DK12" s="622"/>
      <c r="DL12" s="622"/>
      <c r="DM12" s="622"/>
      <c r="DN12" s="622"/>
      <c r="DO12" s="622"/>
      <c r="DP12" s="623"/>
      <c r="DQ12" s="627">
        <v>1806860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768414</v>
      </c>
      <c r="BH13" s="622"/>
      <c r="BI13" s="622"/>
      <c r="BJ13" s="622"/>
      <c r="BK13" s="622"/>
      <c r="BL13" s="622"/>
      <c r="BM13" s="622"/>
      <c r="BN13" s="623"/>
      <c r="BO13" s="659">
        <v>38.299999999999997</v>
      </c>
      <c r="BP13" s="659"/>
      <c r="BQ13" s="659"/>
      <c r="BR13" s="659"/>
      <c r="BS13" s="660">
        <v>25916</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3429966</v>
      </c>
      <c r="CS13" s="622"/>
      <c r="CT13" s="622"/>
      <c r="CU13" s="622"/>
      <c r="CV13" s="622"/>
      <c r="CW13" s="622"/>
      <c r="CX13" s="622"/>
      <c r="CY13" s="623"/>
      <c r="CZ13" s="659">
        <v>16.3</v>
      </c>
      <c r="DA13" s="659"/>
      <c r="DB13" s="659"/>
      <c r="DC13" s="659"/>
      <c r="DD13" s="627">
        <v>1017451</v>
      </c>
      <c r="DE13" s="622"/>
      <c r="DF13" s="622"/>
      <c r="DG13" s="622"/>
      <c r="DH13" s="622"/>
      <c r="DI13" s="622"/>
      <c r="DJ13" s="622"/>
      <c r="DK13" s="622"/>
      <c r="DL13" s="622"/>
      <c r="DM13" s="622"/>
      <c r="DN13" s="622"/>
      <c r="DO13" s="622"/>
      <c r="DP13" s="623"/>
      <c r="DQ13" s="627">
        <v>2039237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1376</v>
      </c>
      <c r="S14" s="622"/>
      <c r="T14" s="622"/>
      <c r="U14" s="622"/>
      <c r="V14" s="622"/>
      <c r="W14" s="622"/>
      <c r="X14" s="622"/>
      <c r="Y14" s="623"/>
      <c r="Z14" s="659">
        <v>0</v>
      </c>
      <c r="AA14" s="659"/>
      <c r="AB14" s="659"/>
      <c r="AC14" s="659"/>
      <c r="AD14" s="660">
        <v>1376</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62933</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579434</v>
      </c>
      <c r="CS14" s="622"/>
      <c r="CT14" s="622"/>
      <c r="CU14" s="622"/>
      <c r="CV14" s="622"/>
      <c r="CW14" s="622"/>
      <c r="CX14" s="622"/>
      <c r="CY14" s="623"/>
      <c r="CZ14" s="659">
        <v>2.8</v>
      </c>
      <c r="DA14" s="659"/>
      <c r="DB14" s="659"/>
      <c r="DC14" s="659"/>
      <c r="DD14" s="627">
        <v>126686</v>
      </c>
      <c r="DE14" s="622"/>
      <c r="DF14" s="622"/>
      <c r="DG14" s="622"/>
      <c r="DH14" s="622"/>
      <c r="DI14" s="622"/>
      <c r="DJ14" s="622"/>
      <c r="DK14" s="622"/>
      <c r="DL14" s="622"/>
      <c r="DM14" s="622"/>
      <c r="DN14" s="622"/>
      <c r="DO14" s="622"/>
      <c r="DP14" s="623"/>
      <c r="DQ14" s="627">
        <v>451719</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179766</v>
      </c>
      <c r="BH15" s="622"/>
      <c r="BI15" s="622"/>
      <c r="BJ15" s="622"/>
      <c r="BK15" s="622"/>
      <c r="BL15" s="622"/>
      <c r="BM15" s="622"/>
      <c r="BN15" s="623"/>
      <c r="BO15" s="659">
        <v>8.9</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1691745</v>
      </c>
      <c r="CS15" s="622"/>
      <c r="CT15" s="622"/>
      <c r="CU15" s="622"/>
      <c r="CV15" s="622"/>
      <c r="CW15" s="622"/>
      <c r="CX15" s="622"/>
      <c r="CY15" s="623"/>
      <c r="CZ15" s="659">
        <v>8.1</v>
      </c>
      <c r="DA15" s="659"/>
      <c r="DB15" s="659"/>
      <c r="DC15" s="659"/>
      <c r="DD15" s="627">
        <v>599849</v>
      </c>
      <c r="DE15" s="622"/>
      <c r="DF15" s="622"/>
      <c r="DG15" s="622"/>
      <c r="DH15" s="622"/>
      <c r="DI15" s="622"/>
      <c r="DJ15" s="622"/>
      <c r="DK15" s="622"/>
      <c r="DL15" s="622"/>
      <c r="DM15" s="622"/>
      <c r="DN15" s="622"/>
      <c r="DO15" s="622"/>
      <c r="DP15" s="623"/>
      <c r="DQ15" s="627">
        <v>978579</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16572</v>
      </c>
      <c r="S16" s="622"/>
      <c r="T16" s="622"/>
      <c r="U16" s="622"/>
      <c r="V16" s="622"/>
      <c r="W16" s="622"/>
      <c r="X16" s="622"/>
      <c r="Y16" s="623"/>
      <c r="Z16" s="659">
        <v>0.1</v>
      </c>
      <c r="AA16" s="659"/>
      <c r="AB16" s="659"/>
      <c r="AC16" s="659"/>
      <c r="AD16" s="660">
        <v>16572</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4381</v>
      </c>
      <c r="BH16" s="622"/>
      <c r="BI16" s="622"/>
      <c r="BJ16" s="622"/>
      <c r="BK16" s="622"/>
      <c r="BL16" s="622"/>
      <c r="BM16" s="622"/>
      <c r="BN16" s="623"/>
      <c r="BO16" s="659">
        <v>0.2</v>
      </c>
      <c r="BP16" s="659"/>
      <c r="BQ16" s="659"/>
      <c r="BR16" s="659"/>
      <c r="BS16" s="660">
        <v>398</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38369</v>
      </c>
      <c r="S17" s="622"/>
      <c r="T17" s="622"/>
      <c r="U17" s="622"/>
      <c r="V17" s="622"/>
      <c r="W17" s="622"/>
      <c r="X17" s="622"/>
      <c r="Y17" s="623"/>
      <c r="Z17" s="659">
        <v>0.2</v>
      </c>
      <c r="AA17" s="659"/>
      <c r="AB17" s="659"/>
      <c r="AC17" s="659"/>
      <c r="AD17" s="660">
        <v>38369</v>
      </c>
      <c r="AE17" s="660"/>
      <c r="AF17" s="660"/>
      <c r="AG17" s="660"/>
      <c r="AH17" s="660"/>
      <c r="AI17" s="660"/>
      <c r="AJ17" s="660"/>
      <c r="AK17" s="660"/>
      <c r="AL17" s="624">
        <v>0.4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1652566</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1557999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5618</v>
      </c>
      <c r="S18" s="622"/>
      <c r="T18" s="622"/>
      <c r="U18" s="622"/>
      <c r="V18" s="622"/>
      <c r="W18" s="622"/>
      <c r="X18" s="622"/>
      <c r="Y18" s="623"/>
      <c r="Z18" s="659">
        <v>0</v>
      </c>
      <c r="AA18" s="659"/>
      <c r="AB18" s="659"/>
      <c r="AC18" s="659"/>
      <c r="AD18" s="660">
        <v>5618</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5281</v>
      </c>
      <c r="S19" s="622"/>
      <c r="T19" s="622"/>
      <c r="U19" s="622"/>
      <c r="V19" s="622"/>
      <c r="W19" s="622"/>
      <c r="X19" s="622"/>
      <c r="Y19" s="623"/>
      <c r="Z19" s="659">
        <v>0</v>
      </c>
      <c r="AA19" s="659"/>
      <c r="AB19" s="659"/>
      <c r="AC19" s="659"/>
      <c r="AD19" s="660">
        <v>5281</v>
      </c>
      <c r="AE19" s="660"/>
      <c r="AF19" s="660"/>
      <c r="AG19" s="660"/>
      <c r="AH19" s="660"/>
      <c r="AI19" s="660"/>
      <c r="AJ19" s="660"/>
      <c r="AK19" s="660"/>
      <c r="AL19" s="624">
        <v>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89984</v>
      </c>
      <c r="BH19" s="622"/>
      <c r="BI19" s="622"/>
      <c r="BJ19" s="622"/>
      <c r="BK19" s="622"/>
      <c r="BL19" s="622"/>
      <c r="BM19" s="622"/>
      <c r="BN19" s="623"/>
      <c r="BO19" s="659">
        <v>4.5</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337</v>
      </c>
      <c r="S20" s="622"/>
      <c r="T20" s="622"/>
      <c r="U20" s="622"/>
      <c r="V20" s="622"/>
      <c r="W20" s="622"/>
      <c r="X20" s="622"/>
      <c r="Y20" s="623"/>
      <c r="Z20" s="659">
        <v>0</v>
      </c>
      <c r="AA20" s="659"/>
      <c r="AB20" s="659"/>
      <c r="AC20" s="659"/>
      <c r="AD20" s="660">
        <v>337</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89984</v>
      </c>
      <c r="BH20" s="622"/>
      <c r="BI20" s="622"/>
      <c r="BJ20" s="622"/>
      <c r="BK20" s="622"/>
      <c r="BL20" s="622"/>
      <c r="BM20" s="622"/>
      <c r="BN20" s="623"/>
      <c r="BO20" s="659">
        <v>4.5</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20984543</v>
      </c>
      <c r="CS20" s="622"/>
      <c r="CT20" s="622"/>
      <c r="CU20" s="622"/>
      <c r="CV20" s="622"/>
      <c r="CW20" s="622"/>
      <c r="CX20" s="622"/>
      <c r="CY20" s="623"/>
      <c r="CZ20" s="659">
        <v>100</v>
      </c>
      <c r="DA20" s="659"/>
      <c r="DB20" s="659"/>
      <c r="DC20" s="659"/>
      <c r="DD20" s="627">
        <v>2233079</v>
      </c>
      <c r="DE20" s="622"/>
      <c r="DF20" s="622"/>
      <c r="DG20" s="622"/>
      <c r="DH20" s="622"/>
      <c r="DI20" s="622"/>
      <c r="DJ20" s="622"/>
      <c r="DK20" s="622"/>
      <c r="DL20" s="622"/>
      <c r="DM20" s="622"/>
      <c r="DN20" s="622"/>
      <c r="DO20" s="622"/>
      <c r="DP20" s="623"/>
      <c r="DQ20" s="627">
        <v>13276083</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7522683</v>
      </c>
      <c r="S21" s="622"/>
      <c r="T21" s="622"/>
      <c r="U21" s="622"/>
      <c r="V21" s="622"/>
      <c r="W21" s="622"/>
      <c r="X21" s="622"/>
      <c r="Y21" s="623"/>
      <c r="Z21" s="659">
        <v>34.9</v>
      </c>
      <c r="AA21" s="659"/>
      <c r="AB21" s="659"/>
      <c r="AC21" s="659"/>
      <c r="AD21" s="660">
        <v>5969649</v>
      </c>
      <c r="AE21" s="660"/>
      <c r="AF21" s="660"/>
      <c r="AG21" s="660"/>
      <c r="AH21" s="660"/>
      <c r="AI21" s="660"/>
      <c r="AJ21" s="660"/>
      <c r="AK21" s="660"/>
      <c r="AL21" s="624">
        <v>68.400000000000006</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15687</v>
      </c>
      <c r="BH21" s="622"/>
      <c r="BI21" s="622"/>
      <c r="BJ21" s="622"/>
      <c r="BK21" s="622"/>
      <c r="BL21" s="622"/>
      <c r="BM21" s="622"/>
      <c r="BN21" s="623"/>
      <c r="BO21" s="659">
        <v>0.8</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5969649</v>
      </c>
      <c r="S22" s="622"/>
      <c r="T22" s="622"/>
      <c r="U22" s="622"/>
      <c r="V22" s="622"/>
      <c r="W22" s="622"/>
      <c r="X22" s="622"/>
      <c r="Y22" s="623"/>
      <c r="Z22" s="659">
        <v>27.7</v>
      </c>
      <c r="AA22" s="659"/>
      <c r="AB22" s="659"/>
      <c r="AC22" s="659"/>
      <c r="AD22" s="660">
        <v>5969649</v>
      </c>
      <c r="AE22" s="660"/>
      <c r="AF22" s="660"/>
      <c r="AG22" s="660"/>
      <c r="AH22" s="660"/>
      <c r="AI22" s="660"/>
      <c r="AJ22" s="660"/>
      <c r="AK22" s="660"/>
      <c r="AL22" s="624">
        <v>68.400000000000006</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1553034</v>
      </c>
      <c r="S23" s="622"/>
      <c r="T23" s="622"/>
      <c r="U23" s="622"/>
      <c r="V23" s="622"/>
      <c r="W23" s="622"/>
      <c r="X23" s="622"/>
      <c r="Y23" s="623"/>
      <c r="Z23" s="659">
        <v>7.2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74297</v>
      </c>
      <c r="BH23" s="622"/>
      <c r="BI23" s="622"/>
      <c r="BJ23" s="622"/>
      <c r="BK23" s="622"/>
      <c r="BL23" s="622"/>
      <c r="BM23" s="622"/>
      <c r="BN23" s="623"/>
      <c r="BO23" s="659">
        <v>3.7</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7224671</v>
      </c>
      <c r="CS24" s="677"/>
      <c r="CT24" s="677"/>
      <c r="CU24" s="677"/>
      <c r="CV24" s="677"/>
      <c r="CW24" s="677"/>
      <c r="CX24" s="677"/>
      <c r="CY24" s="702"/>
      <c r="CZ24" s="703">
        <v>34.4</v>
      </c>
      <c r="DA24" s="685"/>
      <c r="DB24" s="685"/>
      <c r="DC24" s="705"/>
      <c r="DD24" s="701">
        <v>5194854</v>
      </c>
      <c r="DE24" s="677"/>
      <c r="DF24" s="677"/>
      <c r="DG24" s="677"/>
      <c r="DH24" s="677"/>
      <c r="DI24" s="677"/>
      <c r="DJ24" s="677"/>
      <c r="DK24" s="702"/>
      <c r="DL24" s="701">
        <v>4202058</v>
      </c>
      <c r="DM24" s="677"/>
      <c r="DN24" s="677"/>
      <c r="DO24" s="677"/>
      <c r="DP24" s="677"/>
      <c r="DQ24" s="677"/>
      <c r="DR24" s="677"/>
      <c r="DS24" s="677"/>
      <c r="DT24" s="677"/>
      <c r="DU24" s="677"/>
      <c r="DV24" s="702"/>
      <c r="DW24" s="703">
        <v>48.2</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10324786</v>
      </c>
      <c r="S25" s="622"/>
      <c r="T25" s="622"/>
      <c r="U25" s="622"/>
      <c r="V25" s="622"/>
      <c r="W25" s="622"/>
      <c r="X25" s="622"/>
      <c r="Y25" s="623"/>
      <c r="Z25" s="659">
        <v>48</v>
      </c>
      <c r="AA25" s="659"/>
      <c r="AB25" s="659"/>
      <c r="AC25" s="659"/>
      <c r="AD25" s="660">
        <v>8697455</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2634963</v>
      </c>
      <c r="CS25" s="634"/>
      <c r="CT25" s="634"/>
      <c r="CU25" s="634"/>
      <c r="CV25" s="634"/>
      <c r="CW25" s="634"/>
      <c r="CX25" s="634"/>
      <c r="CY25" s="635"/>
      <c r="CZ25" s="624">
        <v>12.6</v>
      </c>
      <c r="DA25" s="636"/>
      <c r="DB25" s="636"/>
      <c r="DC25" s="637"/>
      <c r="DD25" s="627">
        <v>2439788</v>
      </c>
      <c r="DE25" s="634"/>
      <c r="DF25" s="634"/>
      <c r="DG25" s="634"/>
      <c r="DH25" s="634"/>
      <c r="DI25" s="634"/>
      <c r="DJ25" s="634"/>
      <c r="DK25" s="635"/>
      <c r="DL25" s="627">
        <v>1988072</v>
      </c>
      <c r="DM25" s="634"/>
      <c r="DN25" s="634"/>
      <c r="DO25" s="634"/>
      <c r="DP25" s="634"/>
      <c r="DQ25" s="634"/>
      <c r="DR25" s="634"/>
      <c r="DS25" s="634"/>
      <c r="DT25" s="634"/>
      <c r="DU25" s="634"/>
      <c r="DV25" s="635"/>
      <c r="DW25" s="624">
        <v>22.8</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2405</v>
      </c>
      <c r="S26" s="622"/>
      <c r="T26" s="622"/>
      <c r="U26" s="622"/>
      <c r="V26" s="622"/>
      <c r="W26" s="622"/>
      <c r="X26" s="622"/>
      <c r="Y26" s="623"/>
      <c r="Z26" s="659">
        <v>0</v>
      </c>
      <c r="AA26" s="659"/>
      <c r="AB26" s="659"/>
      <c r="AC26" s="659"/>
      <c r="AD26" s="660">
        <v>2405</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1782569</v>
      </c>
      <c r="CS26" s="622"/>
      <c r="CT26" s="622"/>
      <c r="CU26" s="622"/>
      <c r="CV26" s="622"/>
      <c r="CW26" s="622"/>
      <c r="CX26" s="622"/>
      <c r="CY26" s="623"/>
      <c r="CZ26" s="624">
        <v>8.5</v>
      </c>
      <c r="DA26" s="636"/>
      <c r="DB26" s="636"/>
      <c r="DC26" s="637"/>
      <c r="DD26" s="627">
        <v>1645833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99326</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2008720</v>
      </c>
      <c r="BH27" s="622"/>
      <c r="BI27" s="622"/>
      <c r="BJ27" s="622"/>
      <c r="BK27" s="622"/>
      <c r="BL27" s="622"/>
      <c r="BM27" s="622"/>
      <c r="BN27" s="623"/>
      <c r="BO27" s="659">
        <v>100</v>
      </c>
      <c r="BP27" s="659"/>
      <c r="BQ27" s="659"/>
      <c r="BR27" s="659"/>
      <c r="BS27" s="660">
        <v>52488</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2937142</v>
      </c>
      <c r="CS27" s="634"/>
      <c r="CT27" s="634"/>
      <c r="CU27" s="634"/>
      <c r="CV27" s="634"/>
      <c r="CW27" s="634"/>
      <c r="CX27" s="634"/>
      <c r="CY27" s="635"/>
      <c r="CZ27" s="624">
        <v>14</v>
      </c>
      <c r="DA27" s="636"/>
      <c r="DB27" s="636"/>
      <c r="DC27" s="637"/>
      <c r="DD27" s="627">
        <v>1197067</v>
      </c>
      <c r="DE27" s="634"/>
      <c r="DF27" s="634"/>
      <c r="DG27" s="634"/>
      <c r="DH27" s="634"/>
      <c r="DI27" s="634"/>
      <c r="DJ27" s="634"/>
      <c r="DK27" s="635"/>
      <c r="DL27" s="627">
        <v>655987</v>
      </c>
      <c r="DM27" s="634"/>
      <c r="DN27" s="634"/>
      <c r="DO27" s="634"/>
      <c r="DP27" s="634"/>
      <c r="DQ27" s="634"/>
      <c r="DR27" s="634"/>
      <c r="DS27" s="634"/>
      <c r="DT27" s="634"/>
      <c r="DU27" s="634"/>
      <c r="DV27" s="635"/>
      <c r="DW27" s="624">
        <v>7.5</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216573</v>
      </c>
      <c r="S28" s="622"/>
      <c r="T28" s="622"/>
      <c r="U28" s="622"/>
      <c r="V28" s="622"/>
      <c r="W28" s="622"/>
      <c r="X28" s="622"/>
      <c r="Y28" s="623"/>
      <c r="Z28" s="659">
        <v>1</v>
      </c>
      <c r="AA28" s="659"/>
      <c r="AB28" s="659"/>
      <c r="AC28" s="659"/>
      <c r="AD28" s="660">
        <v>15477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1652566</v>
      </c>
      <c r="CS28" s="622"/>
      <c r="CT28" s="622"/>
      <c r="CU28" s="622"/>
      <c r="CV28" s="622"/>
      <c r="CW28" s="622"/>
      <c r="CX28" s="622"/>
      <c r="CY28" s="623"/>
      <c r="CZ28" s="624">
        <v>7.9</v>
      </c>
      <c r="DA28" s="636"/>
      <c r="DB28" s="636"/>
      <c r="DC28" s="637"/>
      <c r="DD28" s="627">
        <v>1557999</v>
      </c>
      <c r="DE28" s="622"/>
      <c r="DF28" s="622"/>
      <c r="DG28" s="622"/>
      <c r="DH28" s="622"/>
      <c r="DI28" s="622"/>
      <c r="DJ28" s="622"/>
      <c r="DK28" s="623"/>
      <c r="DL28" s="627">
        <v>1557999</v>
      </c>
      <c r="DM28" s="622"/>
      <c r="DN28" s="622"/>
      <c r="DO28" s="622"/>
      <c r="DP28" s="622"/>
      <c r="DQ28" s="622"/>
      <c r="DR28" s="622"/>
      <c r="DS28" s="622"/>
      <c r="DT28" s="622"/>
      <c r="DU28" s="622"/>
      <c r="DV28" s="623"/>
      <c r="DW28" s="624">
        <v>17.899999999999999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94565</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1650606</v>
      </c>
      <c r="CS29" s="634"/>
      <c r="CT29" s="634"/>
      <c r="CU29" s="634"/>
      <c r="CV29" s="634"/>
      <c r="CW29" s="634"/>
      <c r="CX29" s="634"/>
      <c r="CY29" s="635"/>
      <c r="CZ29" s="624">
        <v>7.9</v>
      </c>
      <c r="DA29" s="636"/>
      <c r="DB29" s="636"/>
      <c r="DC29" s="637"/>
      <c r="DD29" s="627">
        <v>1556039</v>
      </c>
      <c r="DE29" s="634"/>
      <c r="DF29" s="634"/>
      <c r="DG29" s="634"/>
      <c r="DH29" s="634"/>
      <c r="DI29" s="634"/>
      <c r="DJ29" s="634"/>
      <c r="DK29" s="635"/>
      <c r="DL29" s="627">
        <v>1556039</v>
      </c>
      <c r="DM29" s="634"/>
      <c r="DN29" s="634"/>
      <c r="DO29" s="634"/>
      <c r="DP29" s="634"/>
      <c r="DQ29" s="634"/>
      <c r="DR29" s="634"/>
      <c r="DS29" s="634"/>
      <c r="DT29" s="634"/>
      <c r="DU29" s="634"/>
      <c r="DV29" s="635"/>
      <c r="DW29" s="624">
        <v>17.8</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3764716</v>
      </c>
      <c r="S30" s="622"/>
      <c r="T30" s="622"/>
      <c r="U30" s="622"/>
      <c r="V30" s="622"/>
      <c r="W30" s="622"/>
      <c r="X30" s="622"/>
      <c r="Y30" s="623"/>
      <c r="Z30" s="659">
        <v>17.5</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1611305</v>
      </c>
      <c r="CS30" s="622"/>
      <c r="CT30" s="622"/>
      <c r="CU30" s="622"/>
      <c r="CV30" s="622"/>
      <c r="CW30" s="622"/>
      <c r="CX30" s="622"/>
      <c r="CY30" s="623"/>
      <c r="CZ30" s="624">
        <v>7.7</v>
      </c>
      <c r="DA30" s="636"/>
      <c r="DB30" s="636"/>
      <c r="DC30" s="637"/>
      <c r="DD30" s="627">
        <v>1516738</v>
      </c>
      <c r="DE30" s="622"/>
      <c r="DF30" s="622"/>
      <c r="DG30" s="622"/>
      <c r="DH30" s="622"/>
      <c r="DI30" s="622"/>
      <c r="DJ30" s="622"/>
      <c r="DK30" s="623"/>
      <c r="DL30" s="627">
        <v>1516738</v>
      </c>
      <c r="DM30" s="622"/>
      <c r="DN30" s="622"/>
      <c r="DO30" s="622"/>
      <c r="DP30" s="622"/>
      <c r="DQ30" s="622"/>
      <c r="DR30" s="622"/>
      <c r="DS30" s="622"/>
      <c r="DT30" s="622"/>
      <c r="DU30" s="622"/>
      <c r="DV30" s="623"/>
      <c r="DW30" s="624">
        <v>17.399999999999999</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v>323</v>
      </c>
      <c r="S31" s="622"/>
      <c r="T31" s="622"/>
      <c r="U31" s="622"/>
      <c r="V31" s="622"/>
      <c r="W31" s="622"/>
      <c r="X31" s="622"/>
      <c r="Y31" s="623"/>
      <c r="Z31" s="659">
        <v>0</v>
      </c>
      <c r="AA31" s="659"/>
      <c r="AB31" s="659"/>
      <c r="AC31" s="659"/>
      <c r="AD31" s="660">
        <v>323</v>
      </c>
      <c r="AE31" s="660"/>
      <c r="AF31" s="660"/>
      <c r="AG31" s="660"/>
      <c r="AH31" s="660"/>
      <c r="AI31" s="660"/>
      <c r="AJ31" s="660"/>
      <c r="AK31" s="660"/>
      <c r="AL31" s="624">
        <v>0</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98.2</v>
      </c>
      <c r="BH31" s="684"/>
      <c r="BI31" s="684"/>
      <c r="BJ31" s="684"/>
      <c r="BK31" s="684"/>
      <c r="BL31" s="684"/>
      <c r="BM31" s="685">
        <v>92.8</v>
      </c>
      <c r="BN31" s="684"/>
      <c r="BO31" s="684"/>
      <c r="BP31" s="684"/>
      <c r="BQ31" s="686"/>
      <c r="BR31" s="683">
        <v>98.3</v>
      </c>
      <c r="BS31" s="684"/>
      <c r="BT31" s="684"/>
      <c r="BU31" s="684"/>
      <c r="BV31" s="684"/>
      <c r="BW31" s="684"/>
      <c r="BX31" s="685">
        <v>93.3</v>
      </c>
      <c r="BY31" s="684"/>
      <c r="BZ31" s="684"/>
      <c r="CA31" s="684"/>
      <c r="CB31" s="686"/>
      <c r="CD31" s="642"/>
      <c r="CE31" s="643"/>
      <c r="CF31" s="618" t="s">
        <v>301</v>
      </c>
      <c r="CG31" s="619"/>
      <c r="CH31" s="619"/>
      <c r="CI31" s="619"/>
      <c r="CJ31" s="619"/>
      <c r="CK31" s="619"/>
      <c r="CL31" s="619"/>
      <c r="CM31" s="619"/>
      <c r="CN31" s="619"/>
      <c r="CO31" s="619"/>
      <c r="CP31" s="619"/>
      <c r="CQ31" s="620"/>
      <c r="CR31" s="621">
        <v>39301</v>
      </c>
      <c r="CS31" s="634"/>
      <c r="CT31" s="634"/>
      <c r="CU31" s="634"/>
      <c r="CV31" s="634"/>
      <c r="CW31" s="634"/>
      <c r="CX31" s="634"/>
      <c r="CY31" s="635"/>
      <c r="CZ31" s="624">
        <v>0.2</v>
      </c>
      <c r="DA31" s="636"/>
      <c r="DB31" s="636"/>
      <c r="DC31" s="637"/>
      <c r="DD31" s="627">
        <v>39301</v>
      </c>
      <c r="DE31" s="634"/>
      <c r="DF31" s="634"/>
      <c r="DG31" s="634"/>
      <c r="DH31" s="634"/>
      <c r="DI31" s="634"/>
      <c r="DJ31" s="634"/>
      <c r="DK31" s="635"/>
      <c r="DL31" s="627">
        <v>39301</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1262108</v>
      </c>
      <c r="S32" s="622"/>
      <c r="T32" s="622"/>
      <c r="U32" s="622"/>
      <c r="V32" s="622"/>
      <c r="W32" s="622"/>
      <c r="X32" s="622"/>
      <c r="Y32" s="623"/>
      <c r="Z32" s="659">
        <v>5.9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98.8</v>
      </c>
      <c r="BH32" s="634"/>
      <c r="BI32" s="634"/>
      <c r="BJ32" s="634"/>
      <c r="BK32" s="634"/>
      <c r="BL32" s="634"/>
      <c r="BM32" s="625">
        <v>95.8</v>
      </c>
      <c r="BN32" s="634"/>
      <c r="BO32" s="634"/>
      <c r="BP32" s="634"/>
      <c r="BQ32" s="657"/>
      <c r="BR32" s="692">
        <v>99.1</v>
      </c>
      <c r="BS32" s="634"/>
      <c r="BT32" s="634"/>
      <c r="BU32" s="634"/>
      <c r="BV32" s="634"/>
      <c r="BW32" s="634"/>
      <c r="BX32" s="625">
        <v>96.2</v>
      </c>
      <c r="BY32" s="634"/>
      <c r="BZ32" s="634"/>
      <c r="CA32" s="634"/>
      <c r="CB32" s="657"/>
      <c r="CD32" s="644"/>
      <c r="CE32" s="645"/>
      <c r="CF32" s="618" t="s">
        <v>305</v>
      </c>
      <c r="CG32" s="619"/>
      <c r="CH32" s="619"/>
      <c r="CI32" s="619"/>
      <c r="CJ32" s="619"/>
      <c r="CK32" s="619"/>
      <c r="CL32" s="619"/>
      <c r="CM32" s="619"/>
      <c r="CN32" s="619"/>
      <c r="CO32" s="619"/>
      <c r="CP32" s="619"/>
      <c r="CQ32" s="620"/>
      <c r="CR32" s="621">
        <v>1960</v>
      </c>
      <c r="CS32" s="622"/>
      <c r="CT32" s="622"/>
      <c r="CU32" s="622"/>
      <c r="CV32" s="622"/>
      <c r="CW32" s="622"/>
      <c r="CX32" s="622"/>
      <c r="CY32" s="623"/>
      <c r="CZ32" s="624">
        <v>0</v>
      </c>
      <c r="DA32" s="636"/>
      <c r="DB32" s="636"/>
      <c r="DC32" s="637"/>
      <c r="DD32" s="627">
        <v>1960</v>
      </c>
      <c r="DE32" s="622"/>
      <c r="DF32" s="622"/>
      <c r="DG32" s="622"/>
      <c r="DH32" s="622"/>
      <c r="DI32" s="622"/>
      <c r="DJ32" s="622"/>
      <c r="DK32" s="623"/>
      <c r="DL32" s="627">
        <v>1960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35088</v>
      </c>
      <c r="S33" s="622"/>
      <c r="T33" s="622"/>
      <c r="U33" s="622"/>
      <c r="V33" s="622"/>
      <c r="W33" s="622"/>
      <c r="X33" s="622"/>
      <c r="Y33" s="623"/>
      <c r="Z33" s="659">
        <v>0.2</v>
      </c>
      <c r="AA33" s="659"/>
      <c r="AB33" s="659"/>
      <c r="AC33" s="659"/>
      <c r="AD33" s="660">
        <v>2276</v>
      </c>
      <c r="AE33" s="660"/>
      <c r="AF33" s="660"/>
      <c r="AG33" s="660"/>
      <c r="AH33" s="660"/>
      <c r="AI33" s="660"/>
      <c r="AJ33" s="660"/>
      <c r="AK33" s="660"/>
      <c r="AL33" s="624">
        <v>0</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97.3</v>
      </c>
      <c r="BH33" s="606"/>
      <c r="BI33" s="606"/>
      <c r="BJ33" s="606"/>
      <c r="BK33" s="606"/>
      <c r="BL33" s="606"/>
      <c r="BM33" s="652">
        <v>88.3</v>
      </c>
      <c r="BN33" s="606"/>
      <c r="BO33" s="606"/>
      <c r="BP33" s="606"/>
      <c r="BQ33" s="669"/>
      <c r="BR33" s="682">
        <v>97</v>
      </c>
      <c r="BS33" s="606"/>
      <c r="BT33" s="606"/>
      <c r="BU33" s="606"/>
      <c r="BV33" s="606"/>
      <c r="BW33" s="606"/>
      <c r="BX33" s="652">
        <v>89.1</v>
      </c>
      <c r="BY33" s="606"/>
      <c r="BZ33" s="606"/>
      <c r="CA33" s="606"/>
      <c r="CB33" s="669"/>
      <c r="CD33" s="618" t="s">
        <v>308</v>
      </c>
      <c r="CE33" s="619"/>
      <c r="CF33" s="619"/>
      <c r="CG33" s="619"/>
      <c r="CH33" s="619"/>
      <c r="CI33" s="619"/>
      <c r="CJ33" s="619"/>
      <c r="CK33" s="619"/>
      <c r="CL33" s="619"/>
      <c r="CM33" s="619"/>
      <c r="CN33" s="619"/>
      <c r="CO33" s="619"/>
      <c r="CP33" s="619"/>
      <c r="CQ33" s="620"/>
      <c r="CR33" s="621">
        <v>11526793</v>
      </c>
      <c r="CS33" s="634"/>
      <c r="CT33" s="634"/>
      <c r="CU33" s="634"/>
      <c r="CV33" s="634"/>
      <c r="CW33" s="634"/>
      <c r="CX33" s="634"/>
      <c r="CY33" s="635"/>
      <c r="CZ33" s="624">
        <v>54.9</v>
      </c>
      <c r="DA33" s="636"/>
      <c r="DB33" s="636"/>
      <c r="DC33" s="637"/>
      <c r="DD33" s="627">
        <v>7983146</v>
      </c>
      <c r="DE33" s="634"/>
      <c r="DF33" s="634"/>
      <c r="DG33" s="634"/>
      <c r="DH33" s="634"/>
      <c r="DI33" s="634"/>
      <c r="DJ33" s="634"/>
      <c r="DK33" s="635"/>
      <c r="DL33" s="627">
        <v>4066867</v>
      </c>
      <c r="DM33" s="634"/>
      <c r="DN33" s="634"/>
      <c r="DO33" s="634"/>
      <c r="DP33" s="634"/>
      <c r="DQ33" s="634"/>
      <c r="DR33" s="634"/>
      <c r="DS33" s="634"/>
      <c r="DT33" s="634"/>
      <c r="DU33" s="634"/>
      <c r="DV33" s="635"/>
      <c r="DW33" s="624">
        <v>46.6</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2377575</v>
      </c>
      <c r="S34" s="622"/>
      <c r="T34" s="622"/>
      <c r="U34" s="622"/>
      <c r="V34" s="622"/>
      <c r="W34" s="622"/>
      <c r="X34" s="622"/>
      <c r="Y34" s="623"/>
      <c r="Z34" s="659">
        <v>11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2978725</v>
      </c>
      <c r="CS34" s="622"/>
      <c r="CT34" s="622"/>
      <c r="CU34" s="622"/>
      <c r="CV34" s="622"/>
      <c r="CW34" s="622"/>
      <c r="CX34" s="622"/>
      <c r="CY34" s="623"/>
      <c r="CZ34" s="624">
        <v>14.2</v>
      </c>
      <c r="DA34" s="636"/>
      <c r="DB34" s="636"/>
      <c r="DC34" s="637"/>
      <c r="DD34" s="627">
        <v>2485128</v>
      </c>
      <c r="DE34" s="622"/>
      <c r="DF34" s="622"/>
      <c r="DG34" s="622"/>
      <c r="DH34" s="622"/>
      <c r="DI34" s="622"/>
      <c r="DJ34" s="622"/>
      <c r="DK34" s="623"/>
      <c r="DL34" s="627">
        <v>1230077</v>
      </c>
      <c r="DM34" s="622"/>
      <c r="DN34" s="622"/>
      <c r="DO34" s="622"/>
      <c r="DP34" s="622"/>
      <c r="DQ34" s="622"/>
      <c r="DR34" s="622"/>
      <c r="DS34" s="622"/>
      <c r="DT34" s="622"/>
      <c r="DU34" s="622"/>
      <c r="DV34" s="623"/>
      <c r="DW34" s="624">
        <v>14.1</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459093</v>
      </c>
      <c r="S35" s="622"/>
      <c r="T35" s="622"/>
      <c r="U35" s="622"/>
      <c r="V35" s="622"/>
      <c r="W35" s="622"/>
      <c r="X35" s="622"/>
      <c r="Y35" s="623"/>
      <c r="Z35" s="659">
        <v>2.1</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1479976</v>
      </c>
      <c r="CS35" s="634"/>
      <c r="CT35" s="634"/>
      <c r="CU35" s="634"/>
      <c r="CV35" s="634"/>
      <c r="CW35" s="634"/>
      <c r="CX35" s="634"/>
      <c r="CY35" s="635"/>
      <c r="CZ35" s="624">
        <v>7.1</v>
      </c>
      <c r="DA35" s="636"/>
      <c r="DB35" s="636"/>
      <c r="DC35" s="637"/>
      <c r="DD35" s="627">
        <v>1073602</v>
      </c>
      <c r="DE35" s="634"/>
      <c r="DF35" s="634"/>
      <c r="DG35" s="634"/>
      <c r="DH35" s="634"/>
      <c r="DI35" s="634"/>
      <c r="DJ35" s="634"/>
      <c r="DK35" s="635"/>
      <c r="DL35" s="627">
        <v>643132</v>
      </c>
      <c r="DM35" s="634"/>
      <c r="DN35" s="634"/>
      <c r="DO35" s="634"/>
      <c r="DP35" s="634"/>
      <c r="DQ35" s="634"/>
      <c r="DR35" s="634"/>
      <c r="DS35" s="634"/>
      <c r="DT35" s="634"/>
      <c r="DU35" s="634"/>
      <c r="DV35" s="635"/>
      <c r="DW35" s="624">
        <v>7.4</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424163</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4101812</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28091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3597445</v>
      </c>
      <c r="CS36" s="622"/>
      <c r="CT36" s="622"/>
      <c r="CU36" s="622"/>
      <c r="CV36" s="622"/>
      <c r="CW36" s="622"/>
      <c r="CX36" s="622"/>
      <c r="CY36" s="623"/>
      <c r="CZ36" s="624">
        <v>17.100000000000001</v>
      </c>
      <c r="DA36" s="636"/>
      <c r="DB36" s="636"/>
      <c r="DC36" s="637"/>
      <c r="DD36" s="627">
        <v>2829910</v>
      </c>
      <c r="DE36" s="622"/>
      <c r="DF36" s="622"/>
      <c r="DG36" s="622"/>
      <c r="DH36" s="622"/>
      <c r="DI36" s="622"/>
      <c r="DJ36" s="622"/>
      <c r="DK36" s="623"/>
      <c r="DL36" s="627">
        <v>1198248</v>
      </c>
      <c r="DM36" s="622"/>
      <c r="DN36" s="622"/>
      <c r="DO36" s="622"/>
      <c r="DP36" s="622"/>
      <c r="DQ36" s="622"/>
      <c r="DR36" s="622"/>
      <c r="DS36" s="622"/>
      <c r="DT36" s="622"/>
      <c r="DU36" s="622"/>
      <c r="DV36" s="623"/>
      <c r="DW36" s="624">
        <v>13.7</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543248</v>
      </c>
      <c r="S37" s="622"/>
      <c r="T37" s="622"/>
      <c r="U37" s="622"/>
      <c r="V37" s="622"/>
      <c r="W37" s="622"/>
      <c r="X37" s="622"/>
      <c r="Y37" s="623"/>
      <c r="Z37" s="659">
        <v>2.5</v>
      </c>
      <c r="AA37" s="659"/>
      <c r="AB37" s="659"/>
      <c r="AC37" s="659"/>
      <c r="AD37" s="660">
        <v>4992</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1780821</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-19638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155546</v>
      </c>
      <c r="CS37" s="634"/>
      <c r="CT37" s="634"/>
      <c r="CU37" s="634"/>
      <c r="CV37" s="634"/>
      <c r="CW37" s="634"/>
      <c r="CX37" s="634"/>
      <c r="CY37" s="635"/>
      <c r="CZ37" s="624">
        <v>0.7</v>
      </c>
      <c r="DA37" s="636"/>
      <c r="DB37" s="636"/>
      <c r="DC37" s="637"/>
      <c r="DD37" s="627">
        <v>143728</v>
      </c>
      <c r="DE37" s="634"/>
      <c r="DF37" s="634"/>
      <c r="DG37" s="634"/>
      <c r="DH37" s="634"/>
      <c r="DI37" s="634"/>
      <c r="DJ37" s="634"/>
      <c r="DK37" s="635"/>
      <c r="DL37" s="627">
        <v>38116</v>
      </c>
      <c r="DM37" s="634"/>
      <c r="DN37" s="634"/>
      <c r="DO37" s="634"/>
      <c r="DP37" s="634"/>
      <c r="DQ37" s="634"/>
      <c r="DR37" s="634"/>
      <c r="DS37" s="634"/>
      <c r="DT37" s="634"/>
      <c r="DU37" s="634"/>
      <c r="DV37" s="635"/>
      <c r="DW37" s="624">
        <v>0.4</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1926000</v>
      </c>
      <c r="S38" s="622"/>
      <c r="T38" s="622"/>
      <c r="U38" s="622"/>
      <c r="V38" s="622"/>
      <c r="W38" s="622"/>
      <c r="X38" s="622"/>
      <c r="Y38" s="623"/>
      <c r="Z38" s="659">
        <v>8.9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777246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2939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1349096</v>
      </c>
      <c r="CS38" s="622"/>
      <c r="CT38" s="622"/>
      <c r="CU38" s="622"/>
      <c r="CV38" s="622"/>
      <c r="CW38" s="622"/>
      <c r="CX38" s="622"/>
      <c r="CY38" s="623"/>
      <c r="CZ38" s="624">
        <v>6.4</v>
      </c>
      <c r="DA38" s="636"/>
      <c r="DB38" s="636"/>
      <c r="DC38" s="637"/>
      <c r="DD38" s="627">
        <v>1077859</v>
      </c>
      <c r="DE38" s="622"/>
      <c r="DF38" s="622"/>
      <c r="DG38" s="622"/>
      <c r="DH38" s="622"/>
      <c r="DI38" s="622"/>
      <c r="DJ38" s="622"/>
      <c r="DK38" s="623"/>
      <c r="DL38" s="627">
        <v>995410</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151784</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4262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451689</v>
      </c>
      <c r="CS39" s="634"/>
      <c r="CT39" s="634"/>
      <c r="CU39" s="634"/>
      <c r="CV39" s="634"/>
      <c r="CW39" s="634"/>
      <c r="CX39" s="634"/>
      <c r="CY39" s="635"/>
      <c r="CZ39" s="624">
        <v>2.2000000000000002</v>
      </c>
      <c r="DA39" s="636"/>
      <c r="DB39" s="636"/>
      <c r="DC39" s="637"/>
      <c r="DD39" s="627">
        <v>440454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53940</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103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1669862</v>
      </c>
      <c r="CS40" s="622"/>
      <c r="CT40" s="622"/>
      <c r="CU40" s="622"/>
      <c r="CV40" s="622"/>
      <c r="CW40" s="622"/>
      <c r="CX40" s="622"/>
      <c r="CY40" s="623"/>
      <c r="CZ40" s="624">
        <v>8</v>
      </c>
      <c r="DA40" s="636"/>
      <c r="DB40" s="636"/>
      <c r="DC40" s="637"/>
      <c r="DD40" s="627">
        <v>76193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21529969</v>
      </c>
      <c r="S41" s="646"/>
      <c r="T41" s="646"/>
      <c r="U41" s="646"/>
      <c r="V41" s="646"/>
      <c r="W41" s="646"/>
      <c r="X41" s="646"/>
      <c r="Y41" s="649"/>
      <c r="Z41" s="650">
        <v>100</v>
      </c>
      <c r="AA41" s="650"/>
      <c r="AB41" s="650"/>
      <c r="AC41" s="650"/>
      <c r="AD41" s="651">
        <v>8722928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275177</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1062844</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460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2233079</v>
      </c>
      <c r="CS42" s="634"/>
      <c r="CT42" s="634"/>
      <c r="CU42" s="634"/>
      <c r="CV42" s="634"/>
      <c r="CW42" s="634"/>
      <c r="CX42" s="634"/>
      <c r="CY42" s="635"/>
      <c r="CZ42" s="624">
        <v>10.6</v>
      </c>
      <c r="DA42" s="636"/>
      <c r="DB42" s="636"/>
      <c r="DC42" s="637"/>
      <c r="DD42" s="627">
        <v>98083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40667</v>
      </c>
      <c r="CS43" s="634"/>
      <c r="CT43" s="634"/>
      <c r="CU43" s="634"/>
      <c r="CV43" s="634"/>
      <c r="CW43" s="634"/>
      <c r="CX43" s="634"/>
      <c r="CY43" s="635"/>
      <c r="CZ43" s="624">
        <v>0.2</v>
      </c>
      <c r="DA43" s="636"/>
      <c r="DB43" s="636"/>
      <c r="DC43" s="637"/>
      <c r="DD43" s="627">
        <v>1786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2233079</v>
      </c>
      <c r="CS44" s="622"/>
      <c r="CT44" s="622"/>
      <c r="CU44" s="622"/>
      <c r="CV44" s="622"/>
      <c r="CW44" s="622"/>
      <c r="CX44" s="622"/>
      <c r="CY44" s="623"/>
      <c r="CZ44" s="624">
        <v>10.6</v>
      </c>
      <c r="DA44" s="625"/>
      <c r="DB44" s="625"/>
      <c r="DC44" s="626"/>
      <c r="DD44" s="627">
        <v>98083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870198</v>
      </c>
      <c r="CS45" s="634"/>
      <c r="CT45" s="634"/>
      <c r="CU45" s="634"/>
      <c r="CV45" s="634"/>
      <c r="CW45" s="634"/>
      <c r="CX45" s="634"/>
      <c r="CY45" s="635"/>
      <c r="CZ45" s="624">
        <v>4.0999999999999996</v>
      </c>
      <c r="DA45" s="636"/>
      <c r="DB45" s="636"/>
      <c r="DC45" s="637"/>
      <c r="DD45" s="627">
        <v>18736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1342783</v>
      </c>
      <c r="CS46" s="622"/>
      <c r="CT46" s="622"/>
      <c r="CU46" s="622"/>
      <c r="CV46" s="622"/>
      <c r="CW46" s="622"/>
      <c r="CX46" s="622"/>
      <c r="CY46" s="623"/>
      <c r="CZ46" s="624">
        <v>6.4</v>
      </c>
      <c r="DA46" s="625"/>
      <c r="DB46" s="625"/>
      <c r="DC46" s="626"/>
      <c r="DD46" s="627">
        <v>78443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20984543</v>
      </c>
      <c r="CS49" s="606"/>
      <c r="CT49" s="606"/>
      <c r="CU49" s="606"/>
      <c r="CV49" s="606"/>
      <c r="CW49" s="606"/>
      <c r="CX49" s="606"/>
      <c r="CY49" s="607"/>
      <c r="CZ49" s="608">
        <v>100</v>
      </c>
      <c r="DA49" s="609"/>
      <c r="DB49" s="609"/>
      <c r="DC49" s="610"/>
      <c r="DD49" s="611">
        <v>13276083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0u2t8y1nCz2tSM6+cpxfjxurw7zko+f7xWfPK7DdSfAQShVPzM7RGXm2FA69fviodXEmZIoRK2mLN1fkr2NLA==" saltValue="p0lyPE85BzmgZa3Wb7U0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21507</v>
      </c>
      <c r="R7" s="1103"/>
      <c r="S7" s="1103"/>
      <c r="T7" s="1103"/>
      <c r="U7" s="1103"/>
      <c r="V7" s="1103">
        <v>20961</v>
      </c>
      <c r="W7" s="1103"/>
      <c r="X7" s="1103"/>
      <c r="Y7" s="1103"/>
      <c r="Z7" s="1103"/>
      <c r="AA7" s="1103">
        <v>545</v>
      </c>
      <c r="AB7" s="1103"/>
      <c r="AC7" s="1103"/>
      <c r="AD7" s="1103"/>
      <c r="AE7" s="1104"/>
      <c r="AF7" s="1105">
        <v>540</v>
      </c>
      <c r="AG7" s="1106"/>
      <c r="AH7" s="1106"/>
      <c r="AI7" s="1106"/>
      <c r="AJ7" s="1107"/>
      <c r="AK7" s="1108">
        <v>459</v>
      </c>
      <c r="AL7" s="1109"/>
      <c r="AM7" s="1109"/>
      <c r="AN7" s="1109"/>
      <c r="AO7" s="1109"/>
      <c r="AP7" s="1109">
        <v>14432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555</v>
      </c>
      <c r="BS7" s="1099" t="s">
        <v>554</v>
      </c>
      <c r="BT7" s="1100"/>
      <c r="BU7" s="1100"/>
      <c r="BV7" s="1100"/>
      <c r="BW7" s="1100"/>
      <c r="BX7" s="1100"/>
      <c r="BY7" s="1100"/>
      <c r="BZ7" s="1100"/>
      <c r="CA7" s="1100"/>
      <c r="CB7" s="1100"/>
      <c r="CC7" s="1100"/>
      <c r="CD7" s="1100"/>
      <c r="CE7" s="1100"/>
      <c r="CF7" s="1100"/>
      <c r="CG7" s="1112"/>
      <c r="CH7" s="1096">
        <v>-8</v>
      </c>
      <c r="CI7" s="1097"/>
      <c r="CJ7" s="1097"/>
      <c r="CK7" s="1097"/>
      <c r="CL7" s="1098"/>
      <c r="CM7" s="1096">
        <v>270</v>
      </c>
      <c r="CN7" s="1097"/>
      <c r="CO7" s="1097"/>
      <c r="CP7" s="1097"/>
      <c r="CQ7" s="1098"/>
      <c r="CR7" s="1096">
        <v>300</v>
      </c>
      <c r="CS7" s="1097"/>
      <c r="CT7" s="1097"/>
      <c r="CU7" s="1097"/>
      <c r="CV7" s="1098"/>
      <c r="CW7" s="1096" t="s">
        <v>557</v>
      </c>
      <c r="CX7" s="1097"/>
      <c r="CY7" s="1097"/>
      <c r="CZ7" s="1097"/>
      <c r="DA7" s="1098"/>
      <c r="DB7" s="1096" t="s">
        <v>557</v>
      </c>
      <c r="DC7" s="1097"/>
      <c r="DD7" s="1097"/>
      <c r="DE7" s="1097"/>
      <c r="DF7" s="1098"/>
      <c r="DG7" s="1096" t="s">
        <v>557</v>
      </c>
      <c r="DH7" s="1097"/>
      <c r="DI7" s="1097"/>
      <c r="DJ7" s="1097"/>
      <c r="DK7" s="1098"/>
      <c r="DL7" s="1096">
        <v>170</v>
      </c>
      <c r="DM7" s="1097"/>
      <c r="DN7" s="1097"/>
      <c r="DO7" s="1097"/>
      <c r="DP7" s="1098"/>
      <c r="DQ7" s="1096">
        <v>17</v>
      </c>
      <c r="DR7" s="1097"/>
      <c r="DS7" s="1097"/>
      <c r="DT7" s="1097"/>
      <c r="DU7" s="1098"/>
      <c r="DV7" s="1099"/>
      <c r="DW7" s="1100"/>
      <c r="DX7" s="1100"/>
      <c r="DY7" s="1100"/>
      <c r="DZ7" s="1101"/>
      <c r="EA7" s="234"/>
    </row>
    <row r="8" spans="1:131" s="235" customFormat="1" ht="26.25" customHeight="1" x14ac:dyDescent="0.15">
      <c r="A8" s="238">
        <v>2</v>
      </c>
      <c r="B8" s="1030" t="s">
        <v>376</v>
      </c>
      <c r="C8" s="1031"/>
      <c r="D8" s="1031"/>
      <c r="E8" s="1031"/>
      <c r="F8" s="1031"/>
      <c r="G8" s="1031"/>
      <c r="H8" s="1031"/>
      <c r="I8" s="1031"/>
      <c r="J8" s="1031"/>
      <c r="K8" s="1031"/>
      <c r="L8" s="1031"/>
      <c r="M8" s="1031"/>
      <c r="N8" s="1031"/>
      <c r="O8" s="1031"/>
      <c r="P8" s="1032"/>
      <c r="Q8" s="1038">
        <v>61</v>
      </c>
      <c r="R8" s="1039"/>
      <c r="S8" s="1039"/>
      <c r="T8" s="1039"/>
      <c r="U8" s="1039"/>
      <c r="V8" s="1039">
        <v>61</v>
      </c>
      <c r="W8" s="1039"/>
      <c r="X8" s="1039"/>
      <c r="Y8" s="1039"/>
      <c r="Z8" s="1039"/>
      <c r="AA8" s="1039" t="s">
        <v>556</v>
      </c>
      <c r="AB8" s="1039"/>
      <c r="AC8" s="1039"/>
      <c r="AD8" s="1039"/>
      <c r="AE8" s="1040"/>
      <c r="AF8" s="1035" t="s">
        <v>122</v>
      </c>
      <c r="AG8" s="1036"/>
      <c r="AH8" s="1036"/>
      <c r="AI8" s="1036"/>
      <c r="AJ8" s="1037"/>
      <c r="AK8" s="1080">
        <v>38</v>
      </c>
      <c r="AL8" s="1081"/>
      <c r="AM8" s="1081"/>
      <c r="AN8" s="1081"/>
      <c r="AO8" s="1081"/>
      <c r="AP8" s="1081" t="s">
        <v>556</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v>21530</v>
      </c>
      <c r="R23" s="1061"/>
      <c r="S23" s="1061"/>
      <c r="T23" s="1061"/>
      <c r="U23" s="1061"/>
      <c r="V23" s="1061">
        <v>20985</v>
      </c>
      <c r="W23" s="1061"/>
      <c r="X23" s="1061"/>
      <c r="Y23" s="1061"/>
      <c r="Z23" s="1061"/>
      <c r="AA23" s="1061">
        <v>545</v>
      </c>
      <c r="AB23" s="1061"/>
      <c r="AC23" s="1061"/>
      <c r="AD23" s="1061"/>
      <c r="AE23" s="1068"/>
      <c r="AF23" s="1069">
        <v>540</v>
      </c>
      <c r="AG23" s="1061"/>
      <c r="AH23" s="1061"/>
      <c r="AI23" s="1061"/>
      <c r="AJ23" s="1070"/>
      <c r="AK23" s="1071"/>
      <c r="AL23" s="1072"/>
      <c r="AM23" s="1072"/>
      <c r="AN23" s="1072"/>
      <c r="AO23" s="1072"/>
      <c r="AP23" s="1061">
        <v>14432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2791</v>
      </c>
      <c r="R28" s="1051"/>
      <c r="S28" s="1051"/>
      <c r="T28" s="1051"/>
      <c r="U28" s="1051"/>
      <c r="V28" s="1051">
        <v>2763</v>
      </c>
      <c r="W28" s="1051"/>
      <c r="X28" s="1051"/>
      <c r="Y28" s="1051"/>
      <c r="Z28" s="1051"/>
      <c r="AA28" s="1051">
        <v>28</v>
      </c>
      <c r="AB28" s="1051"/>
      <c r="AC28" s="1051"/>
      <c r="AD28" s="1051"/>
      <c r="AE28" s="1052"/>
      <c r="AF28" s="1053">
        <v>28</v>
      </c>
      <c r="AG28" s="1051"/>
      <c r="AH28" s="1051"/>
      <c r="AI28" s="1051"/>
      <c r="AJ28" s="1054"/>
      <c r="AK28" s="1042">
        <v>275</v>
      </c>
      <c r="AL28" s="1043"/>
      <c r="AM28" s="1043"/>
      <c r="AN28" s="1043"/>
      <c r="AO28" s="1043"/>
      <c r="AP28" s="1043" t="s">
        <v>556</v>
      </c>
      <c r="AQ28" s="1043"/>
      <c r="AR28" s="1043"/>
      <c r="AS28" s="1043"/>
      <c r="AT28" s="1043"/>
      <c r="AU28" s="1043" t="s">
        <v>556</v>
      </c>
      <c r="AV28" s="1043"/>
      <c r="AW28" s="1043"/>
      <c r="AX28" s="1043"/>
      <c r="AY28" s="1043"/>
      <c r="AZ28" s="1044" t="s">
        <v>556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3085</v>
      </c>
      <c r="R29" s="1039"/>
      <c r="S29" s="1039"/>
      <c r="T29" s="1039"/>
      <c r="U29" s="1039"/>
      <c r="V29" s="1039">
        <v>2968</v>
      </c>
      <c r="W29" s="1039"/>
      <c r="X29" s="1039"/>
      <c r="Y29" s="1039"/>
      <c r="Z29" s="1039"/>
      <c r="AA29" s="1039">
        <v>116</v>
      </c>
      <c r="AB29" s="1039"/>
      <c r="AC29" s="1039"/>
      <c r="AD29" s="1039"/>
      <c r="AE29" s="1040"/>
      <c r="AF29" s="1035">
        <v>116</v>
      </c>
      <c r="AG29" s="1036"/>
      <c r="AH29" s="1036"/>
      <c r="AI29" s="1036"/>
      <c r="AJ29" s="1037"/>
      <c r="AK29" s="980">
        <v>469</v>
      </c>
      <c r="AL29" s="971"/>
      <c r="AM29" s="971"/>
      <c r="AN29" s="971"/>
      <c r="AO29" s="971"/>
      <c r="AP29" s="971" t="s">
        <v>556</v>
      </c>
      <c r="AQ29" s="971"/>
      <c r="AR29" s="971"/>
      <c r="AS29" s="971"/>
      <c r="AT29" s="971"/>
      <c r="AU29" s="971" t="s">
        <v>556</v>
      </c>
      <c r="AV29" s="971"/>
      <c r="AW29" s="971"/>
      <c r="AX29" s="971"/>
      <c r="AY29" s="971"/>
      <c r="AZ29" s="1041" t="s">
        <v>556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222</v>
      </c>
      <c r="R30" s="1039"/>
      <c r="S30" s="1039"/>
      <c r="T30" s="1039"/>
      <c r="U30" s="1039"/>
      <c r="V30" s="1039">
        <v>222</v>
      </c>
      <c r="W30" s="1039"/>
      <c r="X30" s="1039"/>
      <c r="Y30" s="1039"/>
      <c r="Z30" s="1039"/>
      <c r="AA30" s="1039" t="s">
        <v>556</v>
      </c>
      <c r="AB30" s="1039"/>
      <c r="AC30" s="1039"/>
      <c r="AD30" s="1039"/>
      <c r="AE30" s="1040"/>
      <c r="AF30" s="1035" t="s">
        <v>122</v>
      </c>
      <c r="AG30" s="1036"/>
      <c r="AH30" s="1036"/>
      <c r="AI30" s="1036"/>
      <c r="AJ30" s="1037"/>
      <c r="AK30" s="980">
        <v>54</v>
      </c>
      <c r="AL30" s="971"/>
      <c r="AM30" s="971"/>
      <c r="AN30" s="971"/>
      <c r="AO30" s="971"/>
      <c r="AP30" s="971" t="s">
        <v>556</v>
      </c>
      <c r="AQ30" s="971"/>
      <c r="AR30" s="971"/>
      <c r="AS30" s="971"/>
      <c r="AT30" s="971"/>
      <c r="AU30" s="971" t="s">
        <v>556</v>
      </c>
      <c r="AV30" s="971"/>
      <c r="AW30" s="971"/>
      <c r="AX30" s="971"/>
      <c r="AY30" s="971"/>
      <c r="AZ30" s="1041" t="s">
        <v>556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818</v>
      </c>
      <c r="R31" s="1039"/>
      <c r="S31" s="1039"/>
      <c r="T31" s="1039"/>
      <c r="U31" s="1039"/>
      <c r="V31" s="1039">
        <v>816</v>
      </c>
      <c r="W31" s="1039"/>
      <c r="X31" s="1039"/>
      <c r="Y31" s="1039"/>
      <c r="Z31" s="1039"/>
      <c r="AA31" s="1039">
        <v>2</v>
      </c>
      <c r="AB31" s="1039"/>
      <c r="AC31" s="1039"/>
      <c r="AD31" s="1039"/>
      <c r="AE31" s="1040"/>
      <c r="AF31" s="1035">
        <v>2</v>
      </c>
      <c r="AG31" s="1036"/>
      <c r="AH31" s="1036"/>
      <c r="AI31" s="1036"/>
      <c r="AJ31" s="1037"/>
      <c r="AK31" s="980">
        <v>551</v>
      </c>
      <c r="AL31" s="971"/>
      <c r="AM31" s="971"/>
      <c r="AN31" s="971"/>
      <c r="AO31" s="971"/>
      <c r="AP31" s="971" t="s">
        <v>556</v>
      </c>
      <c r="AQ31" s="971"/>
      <c r="AR31" s="971"/>
      <c r="AS31" s="971"/>
      <c r="AT31" s="971"/>
      <c r="AU31" s="971" t="s">
        <v>556</v>
      </c>
      <c r="AV31" s="971"/>
      <c r="AW31" s="971"/>
      <c r="AX31" s="971"/>
      <c r="AY31" s="971"/>
      <c r="AZ31" s="1041" t="s">
        <v>556</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613</v>
      </c>
      <c r="R32" s="1039"/>
      <c r="S32" s="1039"/>
      <c r="T32" s="1039"/>
      <c r="U32" s="1039"/>
      <c r="V32" s="1039">
        <v>591</v>
      </c>
      <c r="W32" s="1039"/>
      <c r="X32" s="1039"/>
      <c r="Y32" s="1039"/>
      <c r="Z32" s="1039"/>
      <c r="AA32" s="1039">
        <v>22</v>
      </c>
      <c r="AB32" s="1039"/>
      <c r="AC32" s="1039"/>
      <c r="AD32" s="1039"/>
      <c r="AE32" s="1040"/>
      <c r="AF32" s="1035" t="s">
        <v>122</v>
      </c>
      <c r="AG32" s="1036"/>
      <c r="AH32" s="1036"/>
      <c r="AI32" s="1036"/>
      <c r="AJ32" s="1037"/>
      <c r="AK32" s="980">
        <v>152</v>
      </c>
      <c r="AL32" s="971"/>
      <c r="AM32" s="971"/>
      <c r="AN32" s="971"/>
      <c r="AO32" s="971"/>
      <c r="AP32" s="971">
        <v>3334</v>
      </c>
      <c r="AQ32" s="971"/>
      <c r="AR32" s="971"/>
      <c r="AS32" s="971"/>
      <c r="AT32" s="971"/>
      <c r="AU32" s="971">
        <v>257</v>
      </c>
      <c r="AV32" s="971"/>
      <c r="AW32" s="971"/>
      <c r="AX32" s="971"/>
      <c r="AY32" s="971"/>
      <c r="AZ32" s="1041" t="s">
        <v>556</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66</v>
      </c>
      <c r="R33" s="1039"/>
      <c r="S33" s="1039"/>
      <c r="T33" s="1039"/>
      <c r="U33" s="1039"/>
      <c r="V33" s="1039">
        <v>85</v>
      </c>
      <c r="W33" s="1039"/>
      <c r="X33" s="1039"/>
      <c r="Y33" s="1039"/>
      <c r="Z33" s="1039"/>
      <c r="AA33" s="1039">
        <v>-19</v>
      </c>
      <c r="AB33" s="1039"/>
      <c r="AC33" s="1039"/>
      <c r="AD33" s="1039"/>
      <c r="AE33" s="1040"/>
      <c r="AF33" s="1035" t="s">
        <v>122</v>
      </c>
      <c r="AG33" s="1036"/>
      <c r="AH33" s="1036"/>
      <c r="AI33" s="1036"/>
      <c r="AJ33" s="1037"/>
      <c r="AK33" s="980">
        <v>43</v>
      </c>
      <c r="AL33" s="971"/>
      <c r="AM33" s="971"/>
      <c r="AN33" s="971"/>
      <c r="AO33" s="971"/>
      <c r="AP33" s="971">
        <v>444</v>
      </c>
      <c r="AQ33" s="971"/>
      <c r="AR33" s="971"/>
      <c r="AS33" s="971"/>
      <c r="AT33" s="971"/>
      <c r="AU33" s="971">
        <v>262</v>
      </c>
      <c r="AV33" s="971"/>
      <c r="AW33" s="971"/>
      <c r="AX33" s="971"/>
      <c r="AY33" s="971"/>
      <c r="AZ33" s="1041" t="s">
        <v>556</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397</v>
      </c>
      <c r="C34" s="1031"/>
      <c r="D34" s="1031"/>
      <c r="E34" s="1031"/>
      <c r="F34" s="1031"/>
      <c r="G34" s="1031"/>
      <c r="H34" s="1031"/>
      <c r="I34" s="1031"/>
      <c r="J34" s="1031"/>
      <c r="K34" s="1031"/>
      <c r="L34" s="1031"/>
      <c r="M34" s="1031"/>
      <c r="N34" s="1031"/>
      <c r="O34" s="1031"/>
      <c r="P34" s="1032"/>
      <c r="Q34" s="1038">
        <v>1480</v>
      </c>
      <c r="R34" s="1039"/>
      <c r="S34" s="1039"/>
      <c r="T34" s="1039"/>
      <c r="U34" s="1039"/>
      <c r="V34" s="1039">
        <v>1234</v>
      </c>
      <c r="W34" s="1039"/>
      <c r="X34" s="1039"/>
      <c r="Y34" s="1039"/>
      <c r="Z34" s="1039"/>
      <c r="AA34" s="1039">
        <v>246</v>
      </c>
      <c r="AB34" s="1039"/>
      <c r="AC34" s="1039"/>
      <c r="AD34" s="1039"/>
      <c r="AE34" s="1040"/>
      <c r="AF34" s="1035">
        <v>11</v>
      </c>
      <c r="AG34" s="1036"/>
      <c r="AH34" s="1036"/>
      <c r="AI34" s="1036"/>
      <c r="AJ34" s="1037"/>
      <c r="AK34" s="980">
        <v>777</v>
      </c>
      <c r="AL34" s="971"/>
      <c r="AM34" s="971"/>
      <c r="AN34" s="971"/>
      <c r="AO34" s="971"/>
      <c r="AP34" s="971">
        <v>8001</v>
      </c>
      <c r="AQ34" s="971"/>
      <c r="AR34" s="971"/>
      <c r="AS34" s="971"/>
      <c r="AT34" s="971"/>
      <c r="AU34" s="971">
        <v>6129</v>
      </c>
      <c r="AV34" s="971"/>
      <c r="AW34" s="971"/>
      <c r="AX34" s="971"/>
      <c r="AY34" s="971"/>
      <c r="AZ34" s="1041" t="s">
        <v>556</v>
      </c>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398</v>
      </c>
      <c r="C35" s="1031"/>
      <c r="D35" s="1031"/>
      <c r="E35" s="1031"/>
      <c r="F35" s="1031"/>
      <c r="G35" s="1031"/>
      <c r="H35" s="1031"/>
      <c r="I35" s="1031"/>
      <c r="J35" s="1031"/>
      <c r="K35" s="1031"/>
      <c r="L35" s="1031"/>
      <c r="M35" s="1031"/>
      <c r="N35" s="1031"/>
      <c r="O35" s="1031"/>
      <c r="P35" s="1032"/>
      <c r="Q35" s="1038">
        <v>1412</v>
      </c>
      <c r="R35" s="1039"/>
      <c r="S35" s="1039"/>
      <c r="T35" s="1039"/>
      <c r="U35" s="1039"/>
      <c r="V35" s="1039">
        <v>1542</v>
      </c>
      <c r="W35" s="1039"/>
      <c r="X35" s="1039"/>
      <c r="Y35" s="1039"/>
      <c r="Z35" s="1039"/>
      <c r="AA35" s="1039">
        <v>-130</v>
      </c>
      <c r="AB35" s="1039"/>
      <c r="AC35" s="1039"/>
      <c r="AD35" s="1039"/>
      <c r="AE35" s="1040"/>
      <c r="AF35" s="1035">
        <v>701</v>
      </c>
      <c r="AG35" s="1036"/>
      <c r="AH35" s="1036"/>
      <c r="AI35" s="1036"/>
      <c r="AJ35" s="1037"/>
      <c r="AK35" s="980">
        <v>1781</v>
      </c>
      <c r="AL35" s="971"/>
      <c r="AM35" s="971"/>
      <c r="AN35" s="971"/>
      <c r="AO35" s="971"/>
      <c r="AP35" s="971">
        <v>3576</v>
      </c>
      <c r="AQ35" s="971"/>
      <c r="AR35" s="971"/>
      <c r="AS35" s="971"/>
      <c r="AT35" s="971"/>
      <c r="AU35" s="971">
        <v>1838</v>
      </c>
      <c r="AV35" s="971"/>
      <c r="AW35" s="971"/>
      <c r="AX35" s="971"/>
      <c r="AY35" s="971"/>
      <c r="AZ35" s="1041" t="s">
        <v>556</v>
      </c>
      <c r="BA35" s="1041"/>
      <c r="BB35" s="1041"/>
      <c r="BC35" s="1041"/>
      <c r="BD35" s="1041"/>
      <c r="BE35" s="972" t="s">
        <v>395</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858</v>
      </c>
      <c r="AG63" s="959"/>
      <c r="AH63" s="959"/>
      <c r="AI63" s="959"/>
      <c r="AJ63" s="1022"/>
      <c r="AK63" s="1023"/>
      <c r="AL63" s="963"/>
      <c r="AM63" s="963"/>
      <c r="AN63" s="963"/>
      <c r="AO63" s="963"/>
      <c r="AP63" s="959">
        <v>15355</v>
      </c>
      <c r="AQ63" s="959"/>
      <c r="AR63" s="959"/>
      <c r="AS63" s="959"/>
      <c r="AT63" s="959"/>
      <c r="AU63" s="959">
        <v>8486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550</v>
      </c>
      <c r="C68" s="986"/>
      <c r="D68" s="986"/>
      <c r="E68" s="986"/>
      <c r="F68" s="986"/>
      <c r="G68" s="986"/>
      <c r="H68" s="986"/>
      <c r="I68" s="986"/>
      <c r="J68" s="986"/>
      <c r="K68" s="986"/>
      <c r="L68" s="986"/>
      <c r="M68" s="986"/>
      <c r="N68" s="986"/>
      <c r="O68" s="986"/>
      <c r="P68" s="987"/>
      <c r="Q68" s="988">
        <v>87</v>
      </c>
      <c r="R68" s="982"/>
      <c r="S68" s="982"/>
      <c r="T68" s="982"/>
      <c r="U68" s="982"/>
      <c r="V68" s="982">
        <v>38</v>
      </c>
      <c r="W68" s="982"/>
      <c r="X68" s="982"/>
      <c r="Y68" s="982"/>
      <c r="Z68" s="982"/>
      <c r="AA68" s="982">
        <v>49</v>
      </c>
      <c r="AB68" s="982"/>
      <c r="AC68" s="982"/>
      <c r="AD68" s="982"/>
      <c r="AE68" s="982"/>
      <c r="AF68" s="982">
        <v>49</v>
      </c>
      <c r="AG68" s="982"/>
      <c r="AH68" s="982"/>
      <c r="AI68" s="982"/>
      <c r="AJ68" s="982"/>
      <c r="AK68" s="982" t="s">
        <v>557</v>
      </c>
      <c r="AL68" s="982"/>
      <c r="AM68" s="982"/>
      <c r="AN68" s="982"/>
      <c r="AO68" s="982"/>
      <c r="AP68" s="982" t="s">
        <v>557</v>
      </c>
      <c r="AQ68" s="982"/>
      <c r="AR68" s="982"/>
      <c r="AS68" s="982"/>
      <c r="AT68" s="982"/>
      <c r="AU68" s="982" t="s">
        <v>557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551</v>
      </c>
      <c r="C69" s="975"/>
      <c r="D69" s="975"/>
      <c r="E69" s="975"/>
      <c r="F69" s="975"/>
      <c r="G69" s="975"/>
      <c r="H69" s="975"/>
      <c r="I69" s="975"/>
      <c r="J69" s="975"/>
      <c r="K69" s="975"/>
      <c r="L69" s="975"/>
      <c r="M69" s="975"/>
      <c r="N69" s="975"/>
      <c r="O69" s="975"/>
      <c r="P69" s="976"/>
      <c r="Q69" s="977">
        <v>20</v>
      </c>
      <c r="R69" s="971"/>
      <c r="S69" s="971"/>
      <c r="T69" s="971"/>
      <c r="U69" s="971"/>
      <c r="V69" s="971">
        <v>18</v>
      </c>
      <c r="W69" s="971"/>
      <c r="X69" s="971"/>
      <c r="Y69" s="971"/>
      <c r="Z69" s="971"/>
      <c r="AA69" s="971">
        <v>2</v>
      </c>
      <c r="AB69" s="971"/>
      <c r="AC69" s="971"/>
      <c r="AD69" s="971"/>
      <c r="AE69" s="971"/>
      <c r="AF69" s="971">
        <v>2</v>
      </c>
      <c r="AG69" s="971"/>
      <c r="AH69" s="971"/>
      <c r="AI69" s="971"/>
      <c r="AJ69" s="971"/>
      <c r="AK69" s="971" t="s">
        <v>557</v>
      </c>
      <c r="AL69" s="971"/>
      <c r="AM69" s="971"/>
      <c r="AN69" s="971"/>
      <c r="AO69" s="971"/>
      <c r="AP69" s="971" t="s">
        <v>557</v>
      </c>
      <c r="AQ69" s="971"/>
      <c r="AR69" s="971"/>
      <c r="AS69" s="971"/>
      <c r="AT69" s="971"/>
      <c r="AU69" s="971" t="s">
        <v>557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552</v>
      </c>
      <c r="C70" s="975"/>
      <c r="D70" s="975"/>
      <c r="E70" s="975"/>
      <c r="F70" s="975"/>
      <c r="G70" s="975"/>
      <c r="H70" s="975"/>
      <c r="I70" s="975"/>
      <c r="J70" s="975"/>
      <c r="K70" s="975"/>
      <c r="L70" s="975"/>
      <c r="M70" s="975"/>
      <c r="N70" s="975"/>
      <c r="O70" s="975"/>
      <c r="P70" s="976"/>
      <c r="Q70" s="977">
        <v>573</v>
      </c>
      <c r="R70" s="971"/>
      <c r="S70" s="971"/>
      <c r="T70" s="971"/>
      <c r="U70" s="971"/>
      <c r="V70" s="971">
        <v>578</v>
      </c>
      <c r="W70" s="971"/>
      <c r="X70" s="971"/>
      <c r="Y70" s="971"/>
      <c r="Z70" s="971"/>
      <c r="AA70" s="971">
        <v>-5</v>
      </c>
      <c r="AB70" s="971"/>
      <c r="AC70" s="971"/>
      <c r="AD70" s="971"/>
      <c r="AE70" s="971"/>
      <c r="AF70" s="971">
        <v>-5</v>
      </c>
      <c r="AG70" s="971"/>
      <c r="AH70" s="971"/>
      <c r="AI70" s="971"/>
      <c r="AJ70" s="971"/>
      <c r="AK70" s="971" t="s">
        <v>557</v>
      </c>
      <c r="AL70" s="971"/>
      <c r="AM70" s="971"/>
      <c r="AN70" s="971"/>
      <c r="AO70" s="971"/>
      <c r="AP70" s="971" t="s">
        <v>557</v>
      </c>
      <c r="AQ70" s="971"/>
      <c r="AR70" s="971"/>
      <c r="AS70" s="971"/>
      <c r="AT70" s="971"/>
      <c r="AU70" s="971" t="s">
        <v>557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553</v>
      </c>
      <c r="C71" s="975"/>
      <c r="D71" s="975"/>
      <c r="E71" s="975"/>
      <c r="F71" s="975"/>
      <c r="G71" s="975"/>
      <c r="H71" s="975"/>
      <c r="I71" s="975"/>
      <c r="J71" s="975"/>
      <c r="K71" s="975"/>
      <c r="L71" s="975"/>
      <c r="M71" s="975"/>
      <c r="N71" s="975"/>
      <c r="O71" s="975"/>
      <c r="P71" s="976"/>
      <c r="Q71" s="977">
        <v>961</v>
      </c>
      <c r="R71" s="971"/>
      <c r="S71" s="971"/>
      <c r="T71" s="971"/>
      <c r="U71" s="971"/>
      <c r="V71" s="971">
        <v>1026</v>
      </c>
      <c r="W71" s="971"/>
      <c r="X71" s="971"/>
      <c r="Y71" s="971"/>
      <c r="Z71" s="971"/>
      <c r="AA71" s="971">
        <v>-65</v>
      </c>
      <c r="AB71" s="971"/>
      <c r="AC71" s="971"/>
      <c r="AD71" s="971"/>
      <c r="AE71" s="971"/>
      <c r="AF71" s="971">
        <v>-65</v>
      </c>
      <c r="AG71" s="971"/>
      <c r="AH71" s="971"/>
      <c r="AI71" s="971"/>
      <c r="AJ71" s="971"/>
      <c r="AK71" s="971" t="s">
        <v>557</v>
      </c>
      <c r="AL71" s="971"/>
      <c r="AM71" s="971"/>
      <c r="AN71" s="971"/>
      <c r="AO71" s="971"/>
      <c r="AP71" s="971">
        <v>7540</v>
      </c>
      <c r="AQ71" s="971"/>
      <c r="AR71" s="971"/>
      <c r="AS71" s="971"/>
      <c r="AT71" s="971"/>
      <c r="AU71" s="971" t="s">
        <v>557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v>
      </c>
      <c r="AG88" s="959"/>
      <c r="AH88" s="959"/>
      <c r="AI88" s="959"/>
      <c r="AJ88" s="959"/>
      <c r="AK88" s="963"/>
      <c r="AL88" s="963"/>
      <c r="AM88" s="963"/>
      <c r="AN88" s="963"/>
      <c r="AO88" s="963"/>
      <c r="AP88" s="959">
        <v>7540</v>
      </c>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300</v>
      </c>
      <c r="CS102" s="953"/>
      <c r="CT102" s="953"/>
      <c r="CU102" s="953"/>
      <c r="CV102" s="954"/>
      <c r="CW102" s="952" t="s">
        <v>557</v>
      </c>
      <c r="CX102" s="953"/>
      <c r="CY102" s="953"/>
      <c r="CZ102" s="953"/>
      <c r="DA102" s="954"/>
      <c r="DB102" s="952" t="s">
        <v>557</v>
      </c>
      <c r="DC102" s="953"/>
      <c r="DD102" s="953"/>
      <c r="DE102" s="953"/>
      <c r="DF102" s="954"/>
      <c r="DG102" s="952" t="s">
        <v>557</v>
      </c>
      <c r="DH102" s="953"/>
      <c r="DI102" s="953"/>
      <c r="DJ102" s="953"/>
      <c r="DK102" s="954"/>
      <c r="DL102" s="952">
        <v>170</v>
      </c>
      <c r="DM102" s="953"/>
      <c r="DN102" s="953"/>
      <c r="DO102" s="953"/>
      <c r="DP102" s="954"/>
      <c r="DQ102" s="952">
        <v>17</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30"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1860961</v>
      </c>
      <c r="AB110" s="889"/>
      <c r="AC110" s="889"/>
      <c r="AD110" s="889"/>
      <c r="AE110" s="890"/>
      <c r="AF110" s="891">
        <v>1622361</v>
      </c>
      <c r="AG110" s="889"/>
      <c r="AH110" s="889"/>
      <c r="AI110" s="889"/>
      <c r="AJ110" s="890"/>
      <c r="AK110" s="891">
        <v>1650606</v>
      </c>
      <c r="AL110" s="889"/>
      <c r="AM110" s="889"/>
      <c r="AN110" s="889"/>
      <c r="AO110" s="890"/>
      <c r="AP110" s="892">
        <v>22.7</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14147488</v>
      </c>
      <c r="BR110" s="842"/>
      <c r="BS110" s="842"/>
      <c r="BT110" s="842"/>
      <c r="BU110" s="842"/>
      <c r="BV110" s="842">
        <v>14116915</v>
      </c>
      <c r="BW110" s="842"/>
      <c r="BX110" s="842"/>
      <c r="BY110" s="842"/>
      <c r="BZ110" s="842"/>
      <c r="CA110" s="842">
        <v>14431610</v>
      </c>
      <c r="CB110" s="842"/>
      <c r="CC110" s="842"/>
      <c r="CD110" s="842"/>
      <c r="CE110" s="842"/>
      <c r="CF110" s="866">
        <v>198.1</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7676017</v>
      </c>
      <c r="BR112" s="817"/>
      <c r="BS112" s="817"/>
      <c r="BT112" s="817"/>
      <c r="BU112" s="817"/>
      <c r="BV112" s="817">
        <v>7510253</v>
      </c>
      <c r="BW112" s="817"/>
      <c r="BX112" s="817"/>
      <c r="BY112" s="817"/>
      <c r="BZ112" s="817"/>
      <c r="CA112" s="817">
        <v>8485448</v>
      </c>
      <c r="CB112" s="817"/>
      <c r="CC112" s="817"/>
      <c r="CD112" s="817"/>
      <c r="CE112" s="817"/>
      <c r="CF112" s="875">
        <v>116.5</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717269</v>
      </c>
      <c r="AB113" s="919"/>
      <c r="AC113" s="919"/>
      <c r="AD113" s="919"/>
      <c r="AE113" s="920"/>
      <c r="AF113" s="921">
        <v>766462</v>
      </c>
      <c r="AG113" s="919"/>
      <c r="AH113" s="919"/>
      <c r="AI113" s="919"/>
      <c r="AJ113" s="920"/>
      <c r="AK113" s="921">
        <v>759390</v>
      </c>
      <c r="AL113" s="919"/>
      <c r="AM113" s="919"/>
      <c r="AN113" s="919"/>
      <c r="AO113" s="920"/>
      <c r="AP113" s="922">
        <v>10.4</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3311153</v>
      </c>
      <c r="BR114" s="817"/>
      <c r="BS114" s="817"/>
      <c r="BT114" s="817"/>
      <c r="BU114" s="817"/>
      <c r="BV114" s="817">
        <v>3271629</v>
      </c>
      <c r="BW114" s="817"/>
      <c r="BX114" s="817"/>
      <c r="BY114" s="817"/>
      <c r="BZ114" s="817"/>
      <c r="CA114" s="817">
        <v>3223053</v>
      </c>
      <c r="CB114" s="817"/>
      <c r="CC114" s="817"/>
      <c r="CD114" s="817"/>
      <c r="CE114" s="817"/>
      <c r="CF114" s="875">
        <v>44.3</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3036</v>
      </c>
      <c r="AB115" s="919"/>
      <c r="AC115" s="919"/>
      <c r="AD115" s="919"/>
      <c r="AE115" s="920"/>
      <c r="AF115" s="921">
        <v>1000</v>
      </c>
      <c r="AG115" s="919"/>
      <c r="AH115" s="919"/>
      <c r="AI115" s="919"/>
      <c r="AJ115" s="920"/>
      <c r="AK115" s="921">
        <v>703</v>
      </c>
      <c r="AL115" s="919"/>
      <c r="AM115" s="919"/>
      <c r="AN115" s="919"/>
      <c r="AO115" s="920"/>
      <c r="AP115" s="922">
        <v>0</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16540</v>
      </c>
      <c r="BR115" s="817"/>
      <c r="BS115" s="817"/>
      <c r="BT115" s="817"/>
      <c r="BU115" s="817"/>
      <c r="BV115" s="817">
        <v>16440</v>
      </c>
      <c r="BW115" s="817"/>
      <c r="BX115" s="817"/>
      <c r="BY115" s="817"/>
      <c r="BZ115" s="817"/>
      <c r="CA115" s="817">
        <v>17040</v>
      </c>
      <c r="CB115" s="817"/>
      <c r="CC115" s="817"/>
      <c r="CD115" s="817"/>
      <c r="CE115" s="817"/>
      <c r="CF115" s="875">
        <v>0.2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77</v>
      </c>
      <c r="AB116" s="780"/>
      <c r="AC116" s="780"/>
      <c r="AD116" s="780"/>
      <c r="AE116" s="781"/>
      <c r="AF116" s="782">
        <v>79</v>
      </c>
      <c r="AG116" s="780"/>
      <c r="AH116" s="780"/>
      <c r="AI116" s="780"/>
      <c r="AJ116" s="781"/>
      <c r="AK116" s="782">
        <v>161</v>
      </c>
      <c r="AL116" s="780"/>
      <c r="AM116" s="780"/>
      <c r="AN116" s="780"/>
      <c r="AO116" s="781"/>
      <c r="AP116" s="824">
        <v>0</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2581343</v>
      </c>
      <c r="AB117" s="903"/>
      <c r="AC117" s="903"/>
      <c r="AD117" s="903"/>
      <c r="AE117" s="904"/>
      <c r="AF117" s="905">
        <v>2389902</v>
      </c>
      <c r="AG117" s="903"/>
      <c r="AH117" s="903"/>
      <c r="AI117" s="903"/>
      <c r="AJ117" s="904"/>
      <c r="AK117" s="905">
        <v>2410860</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445</v>
      </c>
      <c r="BP119" s="878"/>
      <c r="BQ119" s="879">
        <v>25151198</v>
      </c>
      <c r="BR119" s="845"/>
      <c r="BS119" s="845"/>
      <c r="BT119" s="845"/>
      <c r="BU119" s="845"/>
      <c r="BV119" s="845">
        <v>24915237</v>
      </c>
      <c r="BW119" s="845"/>
      <c r="BX119" s="845"/>
      <c r="BY119" s="845"/>
      <c r="BZ119" s="845"/>
      <c r="CA119" s="845">
        <v>26157151</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2732754</v>
      </c>
      <c r="BR120" s="842"/>
      <c r="BS120" s="842"/>
      <c r="BT120" s="842"/>
      <c r="BU120" s="842"/>
      <c r="BV120" s="842">
        <v>3854344</v>
      </c>
      <c r="BW120" s="842"/>
      <c r="BX120" s="842"/>
      <c r="BY120" s="842"/>
      <c r="BZ120" s="842"/>
      <c r="CA120" s="842">
        <v>3968040</v>
      </c>
      <c r="CB120" s="842"/>
      <c r="CC120" s="842"/>
      <c r="CD120" s="842"/>
      <c r="CE120" s="842"/>
      <c r="CF120" s="866">
        <v>54.5</v>
      </c>
      <c r="CG120" s="867"/>
      <c r="CH120" s="867"/>
      <c r="CI120" s="867"/>
      <c r="CJ120" s="867"/>
      <c r="CK120" s="868" t="s">
        <v>449</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7140439</v>
      </c>
      <c r="DH120" s="842"/>
      <c r="DI120" s="842"/>
      <c r="DJ120" s="842"/>
      <c r="DK120" s="842"/>
      <c r="DL120" s="842">
        <v>6830045</v>
      </c>
      <c r="DM120" s="842"/>
      <c r="DN120" s="842"/>
      <c r="DO120" s="842"/>
      <c r="DP120" s="842"/>
      <c r="DQ120" s="842">
        <v>6128978</v>
      </c>
      <c r="DR120" s="842"/>
      <c r="DS120" s="842"/>
      <c r="DT120" s="842"/>
      <c r="DU120" s="842"/>
      <c r="DV120" s="843">
        <v>84.2</v>
      </c>
      <c r="DW120" s="843"/>
      <c r="DX120" s="843"/>
      <c r="DY120" s="843"/>
      <c r="DZ120" s="844"/>
    </row>
    <row r="121" spans="1:130" s="230"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1263554</v>
      </c>
      <c r="BR121" s="817"/>
      <c r="BS121" s="817"/>
      <c r="BT121" s="817"/>
      <c r="BU121" s="817"/>
      <c r="BV121" s="817">
        <v>1083321</v>
      </c>
      <c r="BW121" s="817"/>
      <c r="BX121" s="817"/>
      <c r="BY121" s="817"/>
      <c r="BZ121" s="817"/>
      <c r="CA121" s="817">
        <v>953830</v>
      </c>
      <c r="CB121" s="817"/>
      <c r="CC121" s="817"/>
      <c r="CD121" s="817"/>
      <c r="CE121" s="817"/>
      <c r="CF121" s="875">
        <v>13.1</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1838013</v>
      </c>
      <c r="DR121" s="817"/>
      <c r="DS121" s="817"/>
      <c r="DT121" s="817"/>
      <c r="DU121" s="817"/>
      <c r="DV121" s="794">
        <v>25.2</v>
      </c>
      <c r="DW121" s="794"/>
      <c r="DX121" s="794"/>
      <c r="DY121" s="794"/>
      <c r="DZ121" s="795"/>
    </row>
    <row r="122" spans="1:130" s="230"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14554962</v>
      </c>
      <c r="BR122" s="845"/>
      <c r="BS122" s="845"/>
      <c r="BT122" s="845"/>
      <c r="BU122" s="845"/>
      <c r="BV122" s="845">
        <v>14336135</v>
      </c>
      <c r="BW122" s="845"/>
      <c r="BX122" s="845"/>
      <c r="BY122" s="845"/>
      <c r="BZ122" s="845"/>
      <c r="CA122" s="845">
        <v>15827127</v>
      </c>
      <c r="CB122" s="845"/>
      <c r="CC122" s="845"/>
      <c r="CD122" s="845"/>
      <c r="CE122" s="845"/>
      <c r="CF122" s="846">
        <v>217.3</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248961</v>
      </c>
      <c r="DH122" s="817"/>
      <c r="DI122" s="817"/>
      <c r="DJ122" s="817"/>
      <c r="DK122" s="817"/>
      <c r="DL122" s="817">
        <v>253728</v>
      </c>
      <c r="DM122" s="817"/>
      <c r="DN122" s="817"/>
      <c r="DO122" s="817"/>
      <c r="DP122" s="817"/>
      <c r="DQ122" s="817">
        <v>261770</v>
      </c>
      <c r="DR122" s="817"/>
      <c r="DS122" s="817"/>
      <c r="DT122" s="817"/>
      <c r="DU122" s="817"/>
      <c r="DV122" s="794">
        <v>3.6</v>
      </c>
      <c r="DW122" s="794"/>
      <c r="DX122" s="794"/>
      <c r="DY122" s="794"/>
      <c r="DZ122" s="795"/>
    </row>
    <row r="123" spans="1:130" s="230"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453</v>
      </c>
      <c r="BP123" s="878"/>
      <c r="BQ123" s="832">
        <v>18551270</v>
      </c>
      <c r="BR123" s="833"/>
      <c r="BS123" s="833"/>
      <c r="BT123" s="833"/>
      <c r="BU123" s="833"/>
      <c r="BV123" s="833">
        <v>19273800</v>
      </c>
      <c r="BW123" s="833"/>
      <c r="BX123" s="833"/>
      <c r="BY123" s="833"/>
      <c r="BZ123" s="833"/>
      <c r="CA123" s="833">
        <v>20748997</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v>84934</v>
      </c>
      <c r="DH123" s="780"/>
      <c r="DI123" s="780"/>
      <c r="DJ123" s="780"/>
      <c r="DK123" s="781"/>
      <c r="DL123" s="782">
        <v>98323</v>
      </c>
      <c r="DM123" s="780"/>
      <c r="DN123" s="780"/>
      <c r="DO123" s="780"/>
      <c r="DP123" s="781"/>
      <c r="DQ123" s="782">
        <v>256687</v>
      </c>
      <c r="DR123" s="780"/>
      <c r="DS123" s="780"/>
      <c r="DT123" s="780"/>
      <c r="DU123" s="781"/>
      <c r="DV123" s="824">
        <v>3.5</v>
      </c>
      <c r="DW123" s="825"/>
      <c r="DX123" s="825"/>
      <c r="DY123" s="825"/>
      <c r="DZ123" s="826"/>
    </row>
    <row r="124" spans="1:130" s="230"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88.8</v>
      </c>
      <c r="BR124" s="831"/>
      <c r="BS124" s="831"/>
      <c r="BT124" s="831"/>
      <c r="BU124" s="831"/>
      <c r="BV124" s="831">
        <v>76.5</v>
      </c>
      <c r="BW124" s="831"/>
      <c r="BX124" s="831"/>
      <c r="BY124" s="831"/>
      <c r="BZ124" s="831"/>
      <c r="CA124" s="831">
        <v>74.2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201683</v>
      </c>
      <c r="DH124" s="764"/>
      <c r="DI124" s="764"/>
      <c r="DJ124" s="764"/>
      <c r="DK124" s="765"/>
      <c r="DL124" s="766">
        <v>328157</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3036</v>
      </c>
      <c r="AB127" s="780"/>
      <c r="AC127" s="780"/>
      <c r="AD127" s="780"/>
      <c r="AE127" s="781"/>
      <c r="AF127" s="782">
        <v>1000</v>
      </c>
      <c r="AG127" s="780"/>
      <c r="AH127" s="780"/>
      <c r="AI127" s="780"/>
      <c r="AJ127" s="781"/>
      <c r="AK127" s="782">
        <v>703</v>
      </c>
      <c r="AL127" s="780"/>
      <c r="AM127" s="780"/>
      <c r="AN127" s="780"/>
      <c r="AO127" s="781"/>
      <c r="AP127" s="824">
        <v>0</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177554</v>
      </c>
      <c r="AB128" s="801"/>
      <c r="AC128" s="801"/>
      <c r="AD128" s="801"/>
      <c r="AE128" s="802"/>
      <c r="AF128" s="803">
        <v>162675</v>
      </c>
      <c r="AG128" s="801"/>
      <c r="AH128" s="801"/>
      <c r="AI128" s="801"/>
      <c r="AJ128" s="802"/>
      <c r="AK128" s="803">
        <v>156016</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122</v>
      </c>
      <c r="BG128" s="787"/>
      <c r="BH128" s="787"/>
      <c r="BI128" s="787"/>
      <c r="BJ128" s="787"/>
      <c r="BK128" s="787"/>
      <c r="BL128" s="810"/>
      <c r="BM128" s="786">
        <v>13.58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16540</v>
      </c>
      <c r="DH128" s="791"/>
      <c r="DI128" s="791"/>
      <c r="DJ128" s="791"/>
      <c r="DK128" s="791"/>
      <c r="DL128" s="791">
        <v>16440</v>
      </c>
      <c r="DM128" s="791"/>
      <c r="DN128" s="791"/>
      <c r="DO128" s="791"/>
      <c r="DP128" s="791"/>
      <c r="DQ128" s="791">
        <v>17040</v>
      </c>
      <c r="DR128" s="791"/>
      <c r="DS128" s="791"/>
      <c r="DT128" s="791"/>
      <c r="DU128" s="791"/>
      <c r="DV128" s="792">
        <v>0.2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8955334</v>
      </c>
      <c r="AB129" s="780"/>
      <c r="AC129" s="780"/>
      <c r="AD129" s="780"/>
      <c r="AE129" s="781"/>
      <c r="AF129" s="782">
        <v>8865584</v>
      </c>
      <c r="AG129" s="780"/>
      <c r="AH129" s="780"/>
      <c r="AI129" s="780"/>
      <c r="AJ129" s="781"/>
      <c r="AK129" s="782">
        <v>8715775</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122</v>
      </c>
      <c r="BG129" s="771"/>
      <c r="BH129" s="771"/>
      <c r="BI129" s="771"/>
      <c r="BJ129" s="771"/>
      <c r="BK129" s="771"/>
      <c r="BL129" s="772"/>
      <c r="BM129" s="770">
        <v>18.579999999999998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1526514</v>
      </c>
      <c r="AB130" s="780"/>
      <c r="AC130" s="780"/>
      <c r="AD130" s="780"/>
      <c r="AE130" s="781"/>
      <c r="AF130" s="782">
        <v>1497114</v>
      </c>
      <c r="AG130" s="780"/>
      <c r="AH130" s="780"/>
      <c r="AI130" s="780"/>
      <c r="AJ130" s="781"/>
      <c r="AK130" s="782">
        <v>1432562</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7428820</v>
      </c>
      <c r="AB131" s="764"/>
      <c r="AC131" s="764"/>
      <c r="AD131" s="764"/>
      <c r="AE131" s="765"/>
      <c r="AF131" s="766">
        <v>7368470</v>
      </c>
      <c r="AG131" s="764"/>
      <c r="AH131" s="764"/>
      <c r="AI131" s="764"/>
      <c r="AJ131" s="765"/>
      <c r="AK131" s="766">
        <v>7283213</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v>74.2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11.809075999999999</v>
      </c>
      <c r="AB132" s="745"/>
      <c r="AC132" s="745"/>
      <c r="AD132" s="745"/>
      <c r="AE132" s="746"/>
      <c r="AF132" s="747">
        <v>9.908610607</v>
      </c>
      <c r="AG132" s="745"/>
      <c r="AH132" s="745"/>
      <c r="AI132" s="745"/>
      <c r="AJ132" s="746"/>
      <c r="AK132" s="747">
        <v>11.29009958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12.4</v>
      </c>
      <c r="AB133" s="724"/>
      <c r="AC133" s="724"/>
      <c r="AD133" s="724"/>
      <c r="AE133" s="725"/>
      <c r="AF133" s="723">
        <v>11.6</v>
      </c>
      <c r="AG133" s="724"/>
      <c r="AH133" s="724"/>
      <c r="AI133" s="724"/>
      <c r="AJ133" s="725"/>
      <c r="AK133" s="723">
        <v>11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LRLqxDiUdmGrpmBdxO0OIZEwe+qqT3byigu8t4mDbNbxVL0f7/J9nbhK5iXCOWHQeGeFU4PxyqSFxae3gBBmQ==" saltValue="MZQCz6nZjAtFonfFOuWm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GTPbTTYjJMdFvNg1S40bktcJ+VitGWH0BWzCVVnQaJDz3AuxXpol2vAgsUKXjqUZrtk8EVMAiEymCbt2iYoAg==" saltValue="khKuXi4FTs/31bgAxFK4HA=="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qNR78PLcjPZkMOMqIUHvwcd6+JRz7YpmjsaGWreCpVey7xC6k2w7w/Hbi5U7exoVBN4C4BC47Wa8afQTNFYSQ==" saltValue="i/f8MEuspOb8w1czFauyjA=="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2634963</v>
      </c>
      <c r="AP9" s="281">
        <v>138858</v>
      </c>
      <c r="AQ9" s="282">
        <v>107616</v>
      </c>
      <c r="AR9" s="283">
        <v>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5345</v>
      </c>
      <c r="AP10" s="284">
        <v>282</v>
      </c>
      <c r="AQ10" s="285">
        <v>10095</v>
      </c>
      <c r="AR10" s="286">
        <v>-97.2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v>34356</v>
      </c>
      <c r="AP11" s="284">
        <v>1810</v>
      </c>
      <c r="AQ11" s="285">
        <v>1704</v>
      </c>
      <c r="AR11" s="286">
        <v>6.2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491</v>
      </c>
      <c r="AP12" s="284" t="s">
        <v>491</v>
      </c>
      <c r="AQ12" s="285">
        <v>7</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165123</v>
      </c>
      <c r="AP13" s="284">
        <v>8702</v>
      </c>
      <c r="AQ13" s="285">
        <v>4110</v>
      </c>
      <c r="AR13" s="286">
        <v>111.7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40667</v>
      </c>
      <c r="AP14" s="284">
        <v>2143</v>
      </c>
      <c r="AQ14" s="285">
        <v>2451</v>
      </c>
      <c r="AR14" s="286">
        <v>-12.6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-121369</v>
      </c>
      <c r="AP15" s="284">
        <v>-6396</v>
      </c>
      <c r="AQ15" s="285">
        <v>-6399</v>
      </c>
      <c r="AR15" s="286">
        <v>0</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2759085</v>
      </c>
      <c r="AP16" s="284">
        <v>145399</v>
      </c>
      <c r="AQ16" s="285">
        <v>119584</v>
      </c>
      <c r="AR16" s="286">
        <v>21.6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14.33</v>
      </c>
      <c r="AP21" s="298">
        <v>10.86</v>
      </c>
      <c r="AQ21" s="299">
        <v>3.47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97.2</v>
      </c>
      <c r="AP22" s="303">
        <v>97.3</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1650606</v>
      </c>
      <c r="AP32" s="312">
        <v>86984</v>
      </c>
      <c r="AQ32" s="313">
        <v>75090</v>
      </c>
      <c r="AR32" s="314">
        <v>15.8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491</v>
      </c>
      <c r="AP34" s="312" t="s">
        <v>491</v>
      </c>
      <c r="AQ34" s="313">
        <v>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759390</v>
      </c>
      <c r="AP35" s="312">
        <v>40018</v>
      </c>
      <c r="AQ35" s="313">
        <v>17211</v>
      </c>
      <c r="AR35" s="314">
        <v>132.5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t="s">
        <v>491</v>
      </c>
      <c r="AP36" s="312" t="s">
        <v>491</v>
      </c>
      <c r="AQ36" s="313">
        <v>2478</v>
      </c>
      <c r="AR36" s="314" t="s">
        <v>491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v>703</v>
      </c>
      <c r="AP37" s="312">
        <v>37</v>
      </c>
      <c r="AQ37" s="313">
        <v>654</v>
      </c>
      <c r="AR37" s="314">
        <v>-94.3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v>161</v>
      </c>
      <c r="AP38" s="315">
        <v>8</v>
      </c>
      <c r="AQ38" s="316">
        <v>4</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-156016</v>
      </c>
      <c r="AP39" s="312">
        <v>-8222</v>
      </c>
      <c r="AQ39" s="313">
        <v>-3502</v>
      </c>
      <c r="AR39" s="314">
        <v>134.80000000000001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-1432562</v>
      </c>
      <c r="AP40" s="312">
        <v>-75493</v>
      </c>
      <c r="AQ40" s="313">
        <v>-63750</v>
      </c>
      <c r="AR40" s="314">
        <v>18.399999999999999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822282</v>
      </c>
      <c r="AP41" s="312">
        <v>43333</v>
      </c>
      <c r="AQ41" s="313">
        <v>28185</v>
      </c>
      <c r="AR41" s="314">
        <v>53.7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1507957</v>
      </c>
      <c r="AN51" s="334">
        <v>71610</v>
      </c>
      <c r="AO51" s="335">
        <v>68.400000000000006</v>
      </c>
      <c r="AP51" s="336">
        <v>94081</v>
      </c>
      <c r="AQ51" s="337">
        <v>10.5</v>
      </c>
      <c r="AR51" s="338">
        <v>57.9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567016</v>
      </c>
      <c r="AN52" s="342">
        <v>26926</v>
      </c>
      <c r="AO52" s="343">
        <v>58.9</v>
      </c>
      <c r="AP52" s="344">
        <v>48949</v>
      </c>
      <c r="AQ52" s="345">
        <v>11.5</v>
      </c>
      <c r="AR52" s="346">
        <v>47.4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1522210</v>
      </c>
      <c r="AN53" s="334">
        <v>74240</v>
      </c>
      <c r="AO53" s="335">
        <v>3.7</v>
      </c>
      <c r="AP53" s="336">
        <v>92632</v>
      </c>
      <c r="AQ53" s="337">
        <v>-1.5</v>
      </c>
      <c r="AR53" s="338">
        <v>5.2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852576</v>
      </c>
      <c r="AN54" s="342">
        <v>41581</v>
      </c>
      <c r="AO54" s="343">
        <v>54.4</v>
      </c>
      <c r="AP54" s="344">
        <v>47978</v>
      </c>
      <c r="AQ54" s="345">
        <v>-2</v>
      </c>
      <c r="AR54" s="346">
        <v>56.4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1108496</v>
      </c>
      <c r="AN55" s="334">
        <v>55422</v>
      </c>
      <c r="AO55" s="335">
        <v>-25.3</v>
      </c>
      <c r="AP55" s="336">
        <v>96469</v>
      </c>
      <c r="AQ55" s="337">
        <v>4.0999999999999996</v>
      </c>
      <c r="AR55" s="338">
        <v>-29.4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880163</v>
      </c>
      <c r="AN56" s="342">
        <v>44006</v>
      </c>
      <c r="AO56" s="343">
        <v>5.8</v>
      </c>
      <c r="AP56" s="344">
        <v>49775</v>
      </c>
      <c r="AQ56" s="345">
        <v>3.7</v>
      </c>
      <c r="AR56" s="346">
        <v>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1673926</v>
      </c>
      <c r="AN57" s="334">
        <v>85842</v>
      </c>
      <c r="AO57" s="335">
        <v>54.9</v>
      </c>
      <c r="AP57" s="336">
        <v>85743</v>
      </c>
      <c r="AQ57" s="337">
        <v>-11.1</v>
      </c>
      <c r="AR57" s="338">
        <v>66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1179849</v>
      </c>
      <c r="AN58" s="342">
        <v>60505</v>
      </c>
      <c r="AO58" s="343">
        <v>37.5</v>
      </c>
      <c r="AP58" s="344">
        <v>45231</v>
      </c>
      <c r="AQ58" s="345">
        <v>-9.1</v>
      </c>
      <c r="AR58" s="346">
        <v>46.6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2233079</v>
      </c>
      <c r="AN59" s="334">
        <v>117679</v>
      </c>
      <c r="AO59" s="335">
        <v>37.1</v>
      </c>
      <c r="AP59" s="336">
        <v>92509</v>
      </c>
      <c r="AQ59" s="337">
        <v>7.9</v>
      </c>
      <c r="AR59" s="338">
        <v>29.2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1342783</v>
      </c>
      <c r="AN60" s="342">
        <v>70762</v>
      </c>
      <c r="AO60" s="343">
        <v>17</v>
      </c>
      <c r="AP60" s="344">
        <v>52274</v>
      </c>
      <c r="AQ60" s="345">
        <v>15.6</v>
      </c>
      <c r="AR60" s="346">
        <v>1.4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1609134</v>
      </c>
      <c r="AN61" s="349">
        <v>80959</v>
      </c>
      <c r="AO61" s="350">
        <v>27.8</v>
      </c>
      <c r="AP61" s="351">
        <v>92287</v>
      </c>
      <c r="AQ61" s="352">
        <v>2</v>
      </c>
      <c r="AR61" s="338">
        <v>25.8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964477</v>
      </c>
      <c r="AN62" s="342">
        <v>48756</v>
      </c>
      <c r="AO62" s="343">
        <v>34.700000000000003</v>
      </c>
      <c r="AP62" s="344">
        <v>48841</v>
      </c>
      <c r="AQ62" s="345">
        <v>3.9</v>
      </c>
      <c r="AR62" s="346">
        <v>30.8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6weTQzPozXjJPOY4HcxoGaCxvEOdwITeaQcmlSrX6qSsuALc/TAd1BOb7dM+r9s5pIeCGw/xMXQIylHxN381A==" saltValue="6h2iNOAZ3VKWC0DdBGcS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hKVGHABDMlYGPeVYsz9TvozcX4z1SsFLucfWc1RmQJ2dPntFuqQD4A9FJC6i94gmdbqWs8XohW0x8qCSPO9cQQ==" saltValue="wuVZEg6WGn+XTS3itEQ61w=="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LSzUR9vn0kRl7q7Zq8QP3VlBMtnUmQ54diMnp3h9ab4bxny+neHJOi21GwMfZxpS3NSL6FSCFYwM3tnQIHaL+Q==" saltValue="y2pTzwaO/0YvC1m1wl1NWQ=="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10.77</v>
      </c>
      <c r="G47" s="12">
        <v>5.14</v>
      </c>
      <c r="H47" s="12">
        <v>10</v>
      </c>
      <c r="I47" s="12">
        <v>12</v>
      </c>
      <c r="J47" s="13">
        <v>14.51</v>
      </c>
    </row>
    <row r="48" spans="2:10" ht="57.75" customHeight="1" x14ac:dyDescent="0.15">
      <c r="B48" s="14"/>
      <c r="C48" s="1141" t="s">
        <v>4</v>
      </c>
      <c r="D48" s="1141"/>
      <c r="E48" s="1142"/>
      <c r="F48" s="15">
        <v>2.39</v>
      </c>
      <c r="G48" s="16">
        <v>3.79</v>
      </c>
      <c r="H48" s="16">
        <v>3.75</v>
      </c>
      <c r="I48" s="16">
        <v>4.51</v>
      </c>
      <c r="J48" s="17">
        <v>6.2</v>
      </c>
    </row>
    <row r="49" spans="2:10" ht="57.75" customHeight="1" thickBot="1" x14ac:dyDescent="0.2">
      <c r="B49" s="18"/>
      <c r="C49" s="1143" t="s">
        <v>5</v>
      </c>
      <c r="D49" s="1143"/>
      <c r="E49" s="1144"/>
      <c r="F49" s="19">
        <v>1.86</v>
      </c>
      <c r="G49" s="20" t="s">
        <v>534</v>
      </c>
      <c r="H49" s="20">
        <v>5.0999999999999996</v>
      </c>
      <c r="I49" s="20">
        <v>2.62</v>
      </c>
      <c r="J49" s="21">
        <v>3.91</v>
      </c>
    </row>
    <row r="50" spans="2:10" x14ac:dyDescent="0.15"/>
  </sheetData>
  <sheetProtection algorithmName="SHA-512" hashValue="phqY00WWs9H+8PeSD5484a+AT0ORteyIFZd+iwNsoi9XIkag/1kVuqb+548Sd9qJENOMG26TZxaRbX8ipU0INQ==" saltValue="2AzZTvW8OBsaqcrVS6NR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2025-03-12T07:27:48Z</cp:lastPrinted>
  <dcterms:created xsi:type="dcterms:W3CDTF">2025-02-18T23:58:42Z</dcterms:created>
  <dcterms:modified xsi:type="dcterms:W3CDTF">2025-09-29T23:44:50Z</dcterms:modified>
  <cp:category/>
</cp:coreProperties>
</file>