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7.2.102\data\財政係\財政情報開示\R3\財政状況資料集【9月照会】\R05.09.11 【事前連絡】令和３年度財政状況資料集の作成について（２回目）\02 報告\"/>
    </mc:Choice>
  </mc:AlternateContent>
  <bookViews>
    <workbookView xWindow="0" yWindow="0" windowWidth="23040" windowHeight="8736" tabRatio="901" firstSheet="11" activeTab="1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<sst xmlns="http://schemas.openxmlformats.org/spreadsheetml/2006/main" count="1092" uniqueCount="606">
  <si>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</si>
  <si>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</si>
  <si>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</si>
  <si>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</si>
  <si>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</si>
  <si>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</si>
  <si>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</si>
  <si>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</si>
  <si>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</si>
  <si>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</si>
  <si>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</si>
  <si>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</si>
  <si>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</si>
  <si>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</si>
  <si>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</si>
  <si>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</si>
  <si>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</si>
  <si>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</si>
  <si>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</si>
  <si>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</si>
  <si>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</si>
  <si>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</si>
  <si>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</si>
  <si>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</si>
  <si>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</si>
  <si>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</si>
  <si>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</si>
  <si>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</si>
  <si>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</si>
  <si>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</si>
  <si>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</si>
  <si>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</si>
  <si>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</si>
  <si>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</si>
  <si>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</si>
  <si>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</si>
  <si>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</si>
  <si>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</si>
  <si>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</si>
  <si>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</si>
  <si>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</si>
  <si>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</si>
  <si>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</si>
  <si>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</si>
  <si>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</si>
  <si>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</si>
  <si>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</si>
  <si>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</si>
  <si>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</si>
  <si>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</si>
  <si>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</si>
  <si>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</si>
  <si>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</si>
  <si>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</si>
  <si>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</si>
  <si>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</si>
  <si>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</si>
  <si>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</si>
  <si>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</si>
  <si>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</si>
  <si>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</si>
  <si>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</si>
  <si>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</si>
  <si>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</si>
  <si>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</si>
  <si>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</si>
  <si>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</si>
  <si>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</si>
  <si>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</si>
  <si>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</si>
  <si>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</si>
  <si>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</si>
  <si>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</si>
  <si>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</si>
  <si>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</si>
  <si>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</si>
  <si>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</si>
  <si>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</si>
  <si>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</si>
  <si>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</si>
  <si>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</si>
  <si>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</si>
  <si>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</si>
  <si>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</si>
  <si>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</si>
  <si>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</si>
  <si>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</si>
  <si>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</si>
  <si>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</si>
  <si>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</si>
  <si>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</si>
  <si>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</si>
  <si>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</si>
  <si>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</si>
  <si>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</si>
  <si>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</si>
  <si>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</si>
  <si>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</si>
  <si>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美唄市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</si>
  <si>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</si>
  <si>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</si>
  <si>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</si>
  <si>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</si>
  <si>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</si>
  <si>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</si>
  <si>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</si>
  <si>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</si>
  <si>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</si>
  <si>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</si>
  <si>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</si>
  <si>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</si>
  <si>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</si>
  <si>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</si>
  <si>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</si>
  <si>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</si>
  <si>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</si>
  <si>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</si>
  <si>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</si>
  <si>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</si>
  <si>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</si>
  <si>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</si>
  <si>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</si>
  <si>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</si>
  <si>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</si>
  <si>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</si>
  <si>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</si>
  <si>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</si>
  <si>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</si>
  <si>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</si>
  <si>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</si>
  <si>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</si>
  <si>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</si>
  <si>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</si>
  <si>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</si>
  <si>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</si>
  <si>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</si>
  <si>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</si>
  <si>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</si>
  <si>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</si>
  <si>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</si>
  <si>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</si>
  <si>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</si>
  <si>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</si>
  <si>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</si>
  <si>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</si>
  <si>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</si>
  <si>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</si>
  <si>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</si>
  <si>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</si>
  <si>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</si>
  <si>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5"/>
  </si>
  <si>
    <t>うち日本人(％)</t>
    <phoneticPr fontId="5"/>
  </si>
  <si>
    <t>-2.4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</si>
  <si>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</si>
  <si>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</si>
  <si>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</si>
  <si>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</si>
  <si>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</si>
  <si>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</si>
  <si>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</si>
  <si>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</si>
  <si>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</si>
  <si>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</si>
  <si>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</si>
  <si>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</si>
  <si>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</si>
  <si>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</si>
  <si>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</si>
  <si>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</si>
  <si>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</si>
  <si>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</si>
  <si>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</si>
  <si>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</si>
  <si>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</si>
  <si>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</si>
  <si>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</si>
  <si>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</si>
  <si>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</si>
  <si>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</si>
  <si>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</si>
  <si>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</si>
  <si>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</si>
  <si>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</si>
  <si>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</si>
  <si>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</si>
  <si>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</si>
  <si>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</si>
  <si>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</si>
  <si>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</si>
  <si>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</si>
  <si>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</si>
  <si>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</si>
  <si>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</si>
  <si>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</si>
  <si>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</si>
  <si>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</si>
  <si>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</si>
  <si>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</si>
  <si>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</si>
  <si>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</si>
  <si>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</si>
  <si>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</si>
  <si>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</si>
  <si>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</si>
  <si>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</si>
  <si>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</si>
  <si>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</si>
  <si>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</si>
  <si>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</si>
  <si>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</si>
  <si>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</si>
  <si>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</si>
  <si>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</si>
  <si>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</si>
  <si>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</si>
  <si>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</si>
  <si>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北海道美唄市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</si>
  <si>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</si>
  <si>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</si>
  <si>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</si>
  <si>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</si>
  <si>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</si>
  <si>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</si>
  <si>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</si>
  <si>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</si>
  <si>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</si>
  <si>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</si>
  <si>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</si>
  <si>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</si>
  <si>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</si>
  <si>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</si>
  <si>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</si>
  <si>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</si>
  <si>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</si>
  <si>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</si>
  <si>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</si>
  <si>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</si>
  <si>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</si>
  <si>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</si>
  <si>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</si>
  <si>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</si>
  <si>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</si>
  <si>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</si>
  <si>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</si>
  <si>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</si>
  <si>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</si>
  <si>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</si>
  <si>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</si>
  <si>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</si>
  <si>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</si>
  <si>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</si>
  <si>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</si>
  <si>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</si>
  <si>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</si>
  <si>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</si>
  <si>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</si>
  <si>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</si>
  <si>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</si>
  <si>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</si>
  <si>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</si>
  <si>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</si>
  <si>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</si>
  <si>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</si>
  <si>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</si>
  <si>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</si>
  <si>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</si>
  <si>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</si>
  <si>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</si>
  <si>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</si>
  <si>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</si>
  <si>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</si>
  <si>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</si>
  <si>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</si>
  <si>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</si>
  <si>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</si>
  <si>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</si>
  <si>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</si>
  <si>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</si>
  <si>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</si>
  <si>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</si>
  <si>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</si>
  <si>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</si>
  <si>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</si>
  <si>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</si>
  <si>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</si>
  <si>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</si>
  <si>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</si>
  <si>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</si>
  <si>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</si>
  <si>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</si>
  <si>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</si>
  <si>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</si>
  <si>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</si>
  <si>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</si>
  <si>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</si>
  <si>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</si>
  <si>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</si>
  <si>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</si>
  <si>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</si>
  <si>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</si>
  <si>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</si>
  <si>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</si>
  <si>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</si>
  <si>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</si>
  <si>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</si>
  <si>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</si>
  <si>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</si>
  <si>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</si>
  <si>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</si>
  <si>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</si>
  <si>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</si>
  <si>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</si>
  <si>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</si>
  <si>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</si>
  <si>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</si>
  <si>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</si>
  <si>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</si>
  <si>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</si>
  <si>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</si>
  <si>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</si>
  <si>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</si>
  <si>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</si>
  <si>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</si>
  <si>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</si>
  <si>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</si>
  <si>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</si>
  <si>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</si>
  <si>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</si>
  <si>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</si>
  <si>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</si>
  <si>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</si>
  <si>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</si>
  <si>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</si>
  <si>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</si>
  <si>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</si>
  <si>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</si>
  <si>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</si>
  <si>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</si>
  <si>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</si>
  <si>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</si>
  <si>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</si>
  <si>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</si>
  <si>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介護サービス</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</si>
  <si>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</si>
  <si>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</si>
  <si>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</si>
  <si>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</si>
  <si>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</si>
  <si>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</si>
  <si>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</si>
  <si>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</si>
  <si>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</si>
  <si>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</si>
  <si>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</si>
  <si>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</si>
  <si>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</si>
  <si>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</si>
  <si>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</si>
  <si>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</si>
  <si>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</si>
  <si>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</si>
  <si>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</si>
  <si>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</si>
  <si>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</si>
  <si>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</si>
  <si>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</si>
  <si>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</si>
  <si>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</si>
  <si>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</si>
  <si>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</si>
  <si>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</si>
  <si>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</si>
  <si>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北海道美唄市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</si>
  <si>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</si>
  <si>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</si>
  <si>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</si>
  <si>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</si>
  <si>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</si>
  <si>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</si>
  <si>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</si>
  <si>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</si>
  <si>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</si>
  <si>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</si>
  <si>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</si>
  <si>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</si>
  <si>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</si>
  <si>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</si>
  <si>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</si>
  <si>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</si>
  <si>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</si>
  <si>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</si>
  <si>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</si>
  <si>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</si>
  <si>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市民バス会計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</si>
  <si>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</si>
  <si>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</si>
  <si>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</si>
  <si>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</si>
  <si>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</si>
  <si>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</si>
  <si>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</si>
  <si>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</si>
  <si>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</si>
  <si>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</si>
  <si>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</si>
  <si>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</si>
  <si>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</si>
  <si>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国民健康保険会計</t>
    <phoneticPr fontId="5"/>
  </si>
  <si>
    <t>介護保険会計</t>
    <phoneticPr fontId="5"/>
  </si>
  <si>
    <t>介護サービス事業会計</t>
    <phoneticPr fontId="5"/>
  </si>
  <si>
    <t>後期高齢者医療会計</t>
    <phoneticPr fontId="5"/>
  </si>
  <si>
    <t>水道事業会計</t>
    <phoneticPr fontId="5"/>
  </si>
  <si>
    <t>法適用企業</t>
    <phoneticPr fontId="5"/>
  </si>
  <si>
    <t>工業用水道事業会計</t>
    <phoneticPr fontId="5"/>
  </si>
  <si>
    <t>市立美唄病院事業会計</t>
    <phoneticPr fontId="5"/>
  </si>
  <si>
    <t>下水道会計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</si>
  <si>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</si>
  <si>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</si>
  <si>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</si>
  <si>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</si>
  <si>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</si>
  <si>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</si>
  <si>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</si>
  <si>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</si>
  <si>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</si>
  <si>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</si>
  <si>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</si>
  <si>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</si>
  <si>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</si>
  <si>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</si>
  <si>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</si>
  <si>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</si>
  <si>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</si>
  <si>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</si>
  <si>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</si>
  <si>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</si>
  <si>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</si>
  <si>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</si>
  <si>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</si>
  <si>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</si>
  <si>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</si>
  <si>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</si>
  <si>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</si>
  <si>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</si>
  <si>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</si>
  <si>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</si>
  <si>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</si>
  <si>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</si>
  <si>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</si>
  <si>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</si>
  <si>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</si>
  <si>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</si>
  <si>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</si>
  <si>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</si>
  <si>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</si>
  <si>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</si>
  <si>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</si>
  <si>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</si>
  <si>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</si>
  <si>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</si>
  <si>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</si>
  <si>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</si>
  <si>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</si>
  <si>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</si>
  <si>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</si>
  <si>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</si>
  <si>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</si>
  <si>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</si>
  <si>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</si>
  <si>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</si>
  <si>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</si>
  <si>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</si>
  <si>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</si>
  <si>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</si>
  <si>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</si>
  <si>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</si>
  <si>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</si>
  <si>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</si>
  <si>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</si>
  <si>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</si>
  <si>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</si>
  <si>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</si>
  <si>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</si>
  <si>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</si>
  <si>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</si>
  <si>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</si>
  <si>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</si>
  <si>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</si>
  <si>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</si>
  <si>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</si>
  <si>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</si>
  <si>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</si>
  <si>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</si>
  <si>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</si>
  <si>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</si>
  <si>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</si>
  <si>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</si>
  <si>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</si>
  <si>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</si>
  <si>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</si>
  <si>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</si>
  <si>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</si>
  <si>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</si>
  <si>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</si>
  <si>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</si>
  <si>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</si>
  <si>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</si>
  <si>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</si>
  <si>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</si>
  <si>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</si>
  <si>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</si>
  <si>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</si>
  <si>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</si>
  <si>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</si>
  <si>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</si>
  <si>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</si>
  <si>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</si>
  <si>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</si>
  <si>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</si>
  <si>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</si>
  <si>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</si>
  <si>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</si>
  <si>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</si>
  <si>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</si>
  <si>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</si>
  <si>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</si>
  <si>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</si>
  <si>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</si>
  <si>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</si>
  <si>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</si>
  <si>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</si>
  <si>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</si>
  <si>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</si>
  <si>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</si>
  <si>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</si>
  <si>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</si>
  <si>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</si>
  <si>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</si>
  <si>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</si>
  <si>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</si>
  <si>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</si>
  <si>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</si>
  <si>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</si>
  <si>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</si>
  <si>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</si>
  <si>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</si>
  <si>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</si>
  <si>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</si>
  <si>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</si>
  <si>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</si>
  <si>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</si>
  <si>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</si>
  <si>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</si>
  <si>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</si>
  <si>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</si>
  <si>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</si>
  <si>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</si>
  <si>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</si>
  <si>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</si>
  <si>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</si>
  <si>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</si>
  <si>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</si>
  <si>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</si>
  <si>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</si>
  <si>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3.64</t>
  </si>
  <si>
    <t>▲ 3.93</t>
  </si>
  <si>
    <t>市立美唄病院事業会計</t>
  </si>
  <si>
    <t>一般会計</t>
  </si>
  <si>
    <t>国民健康保険会計</t>
  </si>
  <si>
    <t>水道事業会計</t>
  </si>
  <si>
    <t>介護保険会計</t>
  </si>
  <si>
    <t>後期高齢者医療会計</t>
  </si>
  <si>
    <t>市民バス会計</t>
  </si>
  <si>
    <t>介護サービス事業会計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</si>
  <si>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</si>
  <si>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</si>
  <si>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</si>
  <si>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</si>
  <si>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</si>
  <si>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</si>
  <si>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</si>
  <si>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</si>
  <si>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南空知ふるさと市町村圏組合</t>
    <rPh sb="0" eb="1">
      <t>ミナミ</t>
    </rPh>
    <rPh sb="1" eb="3">
      <t>ソラチ</t>
    </rPh>
    <rPh sb="7" eb="10">
      <t>シチョウソン</t>
    </rPh>
    <rPh sb="10" eb="11">
      <t>ケン</t>
    </rPh>
    <rPh sb="11" eb="13">
      <t>クミアイ</t>
    </rPh>
    <phoneticPr fontId="2"/>
  </si>
  <si>
    <t>空知教育センター組合</t>
    <rPh sb="0" eb="2">
      <t>ソラチ</t>
    </rPh>
    <rPh sb="2" eb="4">
      <t>キョウイク</t>
    </rPh>
    <rPh sb="8" eb="10">
      <t>クミアイ</t>
    </rPh>
    <phoneticPr fontId="2"/>
  </si>
  <si>
    <t>石狩川流域下水道組合</t>
    <rPh sb="0" eb="2">
      <t>イシカリ</t>
    </rPh>
    <rPh sb="2" eb="3">
      <t>ガワ</t>
    </rPh>
    <rPh sb="3" eb="5">
      <t>リュウイキ</t>
    </rPh>
    <rPh sb="5" eb="8">
      <t>ゲスイドウ</t>
    </rPh>
    <rPh sb="8" eb="10">
      <t>クミアイ</t>
    </rPh>
    <phoneticPr fontId="2"/>
  </si>
  <si>
    <t>桂沢水道企業団</t>
    <rPh sb="0" eb="2">
      <t>カツラザワ</t>
    </rPh>
    <rPh sb="2" eb="4">
      <t>スイドウ</t>
    </rPh>
    <rPh sb="4" eb="6">
      <t>キギョウ</t>
    </rPh>
    <rPh sb="6" eb="7">
      <t>ダン</t>
    </rPh>
    <phoneticPr fontId="2"/>
  </si>
  <si>
    <t>○</t>
    <phoneticPr fontId="2"/>
  </si>
  <si>
    <t>美唄ハイテクセンター</t>
    <rPh sb="0" eb="2">
      <t>ビバイ</t>
    </rPh>
    <phoneticPr fontId="2"/>
  </si>
  <si>
    <t>-</t>
    <phoneticPr fontId="2"/>
  </si>
  <si>
    <t>医療等拠点施設整備基金</t>
    <rPh sb="0" eb="3">
      <t>イリョウトウ</t>
    </rPh>
    <rPh sb="3" eb="7">
      <t>キョテンシセツ</t>
    </rPh>
    <rPh sb="7" eb="9">
      <t>セイビ</t>
    </rPh>
    <rPh sb="9" eb="11">
      <t>キキン</t>
    </rPh>
    <phoneticPr fontId="2"/>
  </si>
  <si>
    <t>過疎地域持続的発展特別事業基金</t>
    <rPh sb="0" eb="4">
      <t>カソチイキ</t>
    </rPh>
    <rPh sb="4" eb="9">
      <t>ジゾクテキハッテン</t>
    </rPh>
    <rPh sb="9" eb="11">
      <t>トクベツ</t>
    </rPh>
    <rPh sb="11" eb="13">
      <t>ジギョウ</t>
    </rPh>
    <rPh sb="13" eb="15">
      <t>キキン</t>
    </rPh>
    <phoneticPr fontId="2"/>
  </si>
  <si>
    <t>青少年育成基金</t>
    <rPh sb="0" eb="7">
      <t>セイショウネンイクセイキキン</t>
    </rPh>
    <phoneticPr fontId="2"/>
  </si>
  <si>
    <t>福祉基金</t>
    <rPh sb="0" eb="4">
      <t>フクシキキン</t>
    </rPh>
    <phoneticPr fontId="2"/>
  </si>
  <si>
    <t>農業振興基金</t>
    <rPh sb="0" eb="4">
      <t>ノウギョウシンコウ</t>
    </rPh>
    <rPh sb="4" eb="6">
      <t>キキン</t>
    </rPh>
    <phoneticPr fontId="2"/>
  </si>
  <si>
    <t>※8：職員の状況については、令和3年地方公務員給与実態調査に基づいている。</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</si>
  <si>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</si>
  <si>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</si>
  <si>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及び有形固定資産減価償却率ともに類似団体と比較して高い水準にあることから、今後、施設の老朽化に伴う更新や改修費用の増加による将来負担比率のさらなる悪化が懸念されるところである。このことから、第7期美唄市総合計画前期基本計画と整合性を図りつつも、美唄市公共施設等総合管理計画に基づく施設の適正な維持管理及び統廃合の検討を進めることにより、将来負担比率への影響を最小限にするよう努め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</si>
  <si>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</si>
  <si>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</si>
  <si>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</si>
  <si>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</si>
  <si>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</si>
  <si>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</si>
  <si>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は類似団体と比較して高い水準にあるものの、第7期美唄市総合計画前期基本計画と整合性を図りながら、市債発行の抑制及び債務負担の計画的な解消に努め、比率の低減を図る。</t>
    <rPh sb="1" eb="3">
      <t>ショウライ</t>
    </rPh>
    <rPh sb="3" eb="5">
      <t>フタン</t>
    </rPh>
    <rPh sb="5" eb="7">
      <t>ヒリツ</t>
    </rPh>
    <rPh sb="7" eb="8">
      <t>オヨ</t>
    </rPh>
    <rPh sb="9" eb="11">
      <t>ジッシツ</t>
    </rPh>
    <rPh sb="11" eb="14">
      <t>コウサイヒ</t>
    </rPh>
    <rPh sb="14" eb="16">
      <t>ヒリツ</t>
    </rPh>
    <rPh sb="17" eb="19">
      <t>ルイジ</t>
    </rPh>
    <rPh sb="19" eb="21">
      <t>ダンタイ</t>
    </rPh>
    <rPh sb="22" eb="24">
      <t>ヒカク</t>
    </rPh>
    <rPh sb="26" eb="27">
      <t>タカ</t>
    </rPh>
    <rPh sb="28" eb="30">
      <t>スイジュン</t>
    </rPh>
    <rPh sb="37" eb="38">
      <t>ダイ</t>
    </rPh>
    <rPh sb="39" eb="40">
      <t>キ</t>
    </rPh>
    <rPh sb="40" eb="42">
      <t>ビバイ</t>
    </rPh>
    <rPh sb="42" eb="43">
      <t>シ</t>
    </rPh>
    <rPh sb="43" eb="45">
      <t>ソウゴウ</t>
    </rPh>
    <rPh sb="45" eb="47">
      <t>ケイカク</t>
    </rPh>
    <rPh sb="47" eb="49">
      <t>ゼンキ</t>
    </rPh>
    <rPh sb="49" eb="51">
      <t>キホン</t>
    </rPh>
    <rPh sb="51" eb="53">
      <t>ケイカク</t>
    </rPh>
    <rPh sb="54" eb="56">
      <t>セイゴウ</t>
    </rPh>
    <rPh sb="56" eb="57">
      <t>セイ</t>
    </rPh>
    <rPh sb="58" eb="59">
      <t>ハカ</t>
    </rPh>
    <rPh sb="64" eb="66">
      <t>シサイ</t>
    </rPh>
    <rPh sb="66" eb="68">
      <t>ハッコウ</t>
    </rPh>
    <rPh sb="69" eb="71">
      <t>ヨクセイ</t>
    </rPh>
    <rPh sb="71" eb="72">
      <t>オヨ</t>
    </rPh>
    <rPh sb="73" eb="75">
      <t>サイム</t>
    </rPh>
    <rPh sb="75" eb="77">
      <t>フタン</t>
    </rPh>
    <rPh sb="78" eb="80">
      <t>ケイカク</t>
    </rPh>
    <rPh sb="80" eb="81">
      <t>テキ</t>
    </rPh>
    <rPh sb="82" eb="84">
      <t>カイショウ</t>
    </rPh>
    <rPh sb="85" eb="86">
      <t>ツト</t>
    </rPh>
    <rPh sb="88" eb="90">
      <t>ヒリツ</t>
    </rPh>
    <rPh sb="91" eb="93">
      <t>テイゲン</t>
    </rPh>
    <rPh sb="94" eb="95">
      <t>ハカ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</si>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</sst>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88968</c:v>
                </c:pt>
                <c:pt idx="1">
                  <c:v>85173</c:v>
                </c:pt>
                <c:pt idx="2">
                  <c:v>94081</c:v>
                </c:pt>
                <c:pt idx="3">
                  <c:v>92632</c:v>
                </c:pt>
                <c:pt idx="4">
                  <c:v>96469</c:v>
                </c:pt>
              </c:numCache>
            </c:numRef>
          </c:val>
          <c:smooth val="0"/>
          <c:extLst>
            <c:ext xmlns:c16="http://schemas.microsoft.com/office/drawing/2014/chart" uri="{C3380CC4-5D6E-409C-BE32-E72D297353CC}">
              <c16:uniqueId val="{00000000-0BEC-432B-BD91-3409C67CBE6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36671</c:v>
                </c:pt>
                <c:pt idx="1">
                  <c:v>42522</c:v>
                </c:pt>
                <c:pt idx="2">
                  <c:v>71610</c:v>
                </c:pt>
                <c:pt idx="3">
                  <c:v>74240</c:v>
                </c:pt>
                <c:pt idx="4">
                  <c:v>55422</c:v>
                </c:pt>
              </c:numCache>
            </c:numRef>
          </c:val>
          <c:smooth val="0"/>
          <c:extLst>
            <c:ext xmlns:c16="http://schemas.microsoft.com/office/drawing/2014/chart" uri="{C3380CC4-5D6E-409C-BE32-E72D297353CC}">
              <c16:uniqueId val="{00000001-0BEC-432B-BD91-3409C67CBE6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0.1</c:v>
                </c:pt>
                <c:pt idx="1">
                  <c:v>1.08</c:v>
                </c:pt>
                <c:pt idx="2">
                  <c:v>2.39</c:v>
                </c:pt>
                <c:pt idx="3">
                  <c:v>3.79</c:v>
                </c:pt>
                <c:pt idx="4">
                  <c:v>3.75</c:v>
                </c:pt>
              </c:numCache>
            </c:numRef>
          </c:val>
          <c:extLst>
            <c:ext xmlns:c16="http://schemas.microsoft.com/office/drawing/2014/chart" uri="{C3380CC4-5D6E-409C-BE32-E72D297353CC}">
              <c16:uniqueId val="{00000000-214D-4E0C-8608-EDB96C204FA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9.99</c:v>
                </c:pt>
                <c:pt idx="1">
                  <c:v>10.11</c:v>
                </c:pt>
                <c:pt idx="2">
                  <c:v>10.77</c:v>
                </c:pt>
                <c:pt idx="3">
                  <c:v>5.14</c:v>
                </c:pt>
                <c:pt idx="4">
                  <c:v>10</c:v>
                </c:pt>
              </c:numCache>
            </c:numRef>
          </c:val>
          <c:extLst>
            <c:ext xmlns:c16="http://schemas.microsoft.com/office/drawing/2014/chart" uri="{C3380CC4-5D6E-409C-BE32-E72D297353CC}">
              <c16:uniqueId val="{00000001-214D-4E0C-8608-EDB96C204FA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-3.64</c:v>
                </c:pt>
                <c:pt idx="1">
                  <c:v>1.04</c:v>
                </c:pt>
                <c:pt idx="2">
                  <c:v>1.86</c:v>
                </c:pt>
                <c:pt idx="3">
                  <c:v>-3.93</c:v>
                </c:pt>
                <c:pt idx="4">
                  <c:v>5.0999999999999996</c:v>
                </c:pt>
              </c:numCache>
            </c:numRef>
          </c:val>
          <c:smooth val="0"/>
          <c:extLst>
            <c:ext xmlns:c16="http://schemas.microsoft.com/office/drawing/2014/chart" uri="{C3380CC4-5D6E-409C-BE32-E72D297353CC}">
              <c16:uniqueId val="{00000002-214D-4E0C-8608-EDB96C204FA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A6D8-4F31-A71C-3E54239CC39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6D8-4F31-A71C-3E54239CC394}"/>
            </c:ext>
          </c:extLst>
        </c:ser>
        <c:ser>
          <c:idx val="2"/>
          <c:order val="2"/>
          <c:tx>
            <c:strRef>
              <c:f>データシート!$A$29</c:f>
              <c:strCache>
                <c:ptCount val="1"/>
                <c:pt idx="0">
                  <c:v>介護サービス事業会計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A6D8-4F31-A71C-3E54239CC394}"/>
            </c:ext>
          </c:extLst>
        </c:ser>
        <c:ser>
          <c:idx val="3"/>
          <c:order val="3"/>
          <c:tx>
            <c:strRef>
              <c:f>データシート!$A$30</c:f>
              <c:strCache>
                <c:ptCount val="1"/>
                <c:pt idx="0">
                  <c:v>市民バス会計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A6D8-4F31-A71C-3E54239CC394}"/>
            </c:ext>
          </c:extLst>
        </c:ser>
        <c:ser>
          <c:idx val="4"/>
          <c:order val="4"/>
          <c:tx>
            <c:strRef>
              <c:f>データシート!$A$31</c:f>
              <c:strCache>
                <c:ptCount val="1"/>
                <c:pt idx="0">
                  <c:v>後期高齢者医療会計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0.03</c:v>
                </c:pt>
                <c:pt idx="2">
                  <c:v>#N/A</c:v>
                </c:pt>
                <c:pt idx="3">
                  <c:v>0.01</c:v>
                </c:pt>
                <c:pt idx="4">
                  <c:v>#N/A</c:v>
                </c:pt>
                <c:pt idx="5">
                  <c:v>0.01</c:v>
                </c:pt>
                <c:pt idx="6">
                  <c:v>#N/A</c:v>
                </c:pt>
                <c:pt idx="7">
                  <c:v>0.01</c:v>
                </c:pt>
                <c:pt idx="8">
                  <c:v>#N/A</c:v>
                </c:pt>
                <c:pt idx="9">
                  <c:v>0.02</c:v>
                </c:pt>
              </c:numCache>
            </c:numRef>
          </c:val>
          <c:extLst>
            <c:ext xmlns:c16="http://schemas.microsoft.com/office/drawing/2014/chart" uri="{C3380CC4-5D6E-409C-BE32-E72D297353CC}">
              <c16:uniqueId val="{00000004-A6D8-4F31-A71C-3E54239CC394}"/>
            </c:ext>
          </c:extLst>
        </c:ser>
        <c:ser>
          <c:idx val="5"/>
          <c:order val="5"/>
          <c:tx>
            <c:strRef>
              <c:f>データシート!$A$32</c:f>
              <c:strCache>
                <c:ptCount val="1"/>
                <c:pt idx="0">
                  <c:v>介護保険会計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0.54</c:v>
                </c:pt>
                <c:pt idx="2">
                  <c:v>#N/A</c:v>
                </c:pt>
                <c:pt idx="3">
                  <c:v>0.59</c:v>
                </c:pt>
                <c:pt idx="4">
                  <c:v>#N/A</c:v>
                </c:pt>
                <c:pt idx="5">
                  <c:v>0</c:v>
                </c:pt>
                <c:pt idx="6">
                  <c:v>#N/A</c:v>
                </c:pt>
                <c:pt idx="7">
                  <c:v>0</c:v>
                </c:pt>
                <c:pt idx="8">
                  <c:v>#N/A</c:v>
                </c:pt>
                <c:pt idx="9">
                  <c:v>0.51</c:v>
                </c:pt>
              </c:numCache>
            </c:numRef>
          </c:val>
          <c:extLst>
            <c:ext xmlns:c16="http://schemas.microsoft.com/office/drawing/2014/chart" uri="{C3380CC4-5D6E-409C-BE32-E72D297353CC}">
              <c16:uniqueId val="{00000005-A6D8-4F31-A71C-3E54239CC394}"/>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1.1399999999999999</c:v>
                </c:pt>
                <c:pt idx="2">
                  <c:v>#N/A</c:v>
                </c:pt>
                <c:pt idx="3">
                  <c:v>1.17</c:v>
                </c:pt>
                <c:pt idx="4">
                  <c:v>#N/A</c:v>
                </c:pt>
                <c:pt idx="5">
                  <c:v>1.39</c:v>
                </c:pt>
                <c:pt idx="6">
                  <c:v>#N/A</c:v>
                </c:pt>
                <c:pt idx="7">
                  <c:v>1.1200000000000001</c:v>
                </c:pt>
                <c:pt idx="8">
                  <c:v>#N/A</c:v>
                </c:pt>
                <c:pt idx="9">
                  <c:v>0.59</c:v>
                </c:pt>
              </c:numCache>
            </c:numRef>
          </c:val>
          <c:extLst>
            <c:ext xmlns:c16="http://schemas.microsoft.com/office/drawing/2014/chart" uri="{C3380CC4-5D6E-409C-BE32-E72D297353CC}">
              <c16:uniqueId val="{00000006-A6D8-4F31-A71C-3E54239CC394}"/>
            </c:ext>
          </c:extLst>
        </c:ser>
        <c:ser>
          <c:idx val="7"/>
          <c:order val="7"/>
          <c:tx>
            <c:strRef>
              <c:f>データシート!$A$34</c:f>
              <c:strCache>
                <c:ptCount val="1"/>
                <c:pt idx="0">
                  <c:v>国民健康保険会計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0.38</c:v>
                </c:pt>
                <c:pt idx="2">
                  <c:v>#N/A</c:v>
                </c:pt>
                <c:pt idx="3">
                  <c:v>1.53</c:v>
                </c:pt>
                <c:pt idx="4">
                  <c:v>#N/A</c:v>
                </c:pt>
                <c:pt idx="5">
                  <c:v>0.85</c:v>
                </c:pt>
                <c:pt idx="6">
                  <c:v>#N/A</c:v>
                </c:pt>
                <c:pt idx="7">
                  <c:v>0.73</c:v>
                </c:pt>
                <c:pt idx="8">
                  <c:v>#N/A</c:v>
                </c:pt>
                <c:pt idx="9">
                  <c:v>0.75</c:v>
                </c:pt>
              </c:numCache>
            </c:numRef>
          </c:val>
          <c:extLst>
            <c:ext xmlns:c16="http://schemas.microsoft.com/office/drawing/2014/chart" uri="{C3380CC4-5D6E-409C-BE32-E72D297353CC}">
              <c16:uniqueId val="{00000007-A6D8-4F31-A71C-3E54239CC39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0.1</c:v>
                </c:pt>
                <c:pt idx="2">
                  <c:v>#N/A</c:v>
                </c:pt>
                <c:pt idx="3">
                  <c:v>1.08</c:v>
                </c:pt>
                <c:pt idx="4">
                  <c:v>#N/A</c:v>
                </c:pt>
                <c:pt idx="5">
                  <c:v>2.38</c:v>
                </c:pt>
                <c:pt idx="6">
                  <c:v>#N/A</c:v>
                </c:pt>
                <c:pt idx="7">
                  <c:v>3.79</c:v>
                </c:pt>
                <c:pt idx="8">
                  <c:v>#N/A</c:v>
                </c:pt>
                <c:pt idx="9">
                  <c:v>3.74</c:v>
                </c:pt>
              </c:numCache>
            </c:numRef>
          </c:val>
          <c:extLst>
            <c:ext xmlns:c16="http://schemas.microsoft.com/office/drawing/2014/chart" uri="{C3380CC4-5D6E-409C-BE32-E72D297353CC}">
              <c16:uniqueId val="{00000008-A6D8-4F31-A71C-3E54239CC394}"/>
            </c:ext>
          </c:extLst>
        </c:ser>
        <c:ser>
          <c:idx val="9"/>
          <c:order val="9"/>
          <c:tx>
            <c:strRef>
              <c:f>データシート!$A$36</c:f>
              <c:strCache>
                <c:ptCount val="1"/>
                <c:pt idx="0">
                  <c:v>市立美唄病院事業会計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3.6</c:v>
                </c:pt>
                <c:pt idx="2">
                  <c:v>#N/A</c:v>
                </c:pt>
                <c:pt idx="3">
                  <c:v>5.04</c:v>
                </c:pt>
                <c:pt idx="4">
                  <c:v>#N/A</c:v>
                </c:pt>
                <c:pt idx="5">
                  <c:v>6.8</c:v>
                </c:pt>
                <c:pt idx="6">
                  <c:v>#N/A</c:v>
                </c:pt>
                <c:pt idx="7">
                  <c:v>7.15</c:v>
                </c:pt>
                <c:pt idx="8">
                  <c:v>#N/A</c:v>
                </c:pt>
                <c:pt idx="9">
                  <c:v>7.87</c:v>
                </c:pt>
              </c:numCache>
            </c:numRef>
          </c:val>
          <c:extLst>
            <c:ext xmlns:c16="http://schemas.microsoft.com/office/drawing/2014/chart" uri="{C3380CC4-5D6E-409C-BE32-E72D297353CC}">
              <c16:uniqueId val="{00000009-A6D8-4F31-A71C-3E54239CC39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1819</c:v>
                </c:pt>
                <c:pt idx="5">
                  <c:v>1821</c:v>
                </c:pt>
                <c:pt idx="8">
                  <c:v>1740</c:v>
                </c:pt>
                <c:pt idx="11">
                  <c:v>1767</c:v>
                </c:pt>
                <c:pt idx="14">
                  <c:v>1705</c:v>
                </c:pt>
              </c:numCache>
            </c:numRef>
          </c:val>
          <c:extLst>
            <c:ext xmlns:c16="http://schemas.microsoft.com/office/drawing/2014/chart" uri="{C3380CC4-5D6E-409C-BE32-E72D297353CC}">
              <c16:uniqueId val="{00000000-2ECF-4113-A956-329F95D9394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1</c:v>
                </c:pt>
                <c:pt idx="9">
                  <c:v>0</c:v>
                </c:pt>
                <c:pt idx="12">
                  <c:v>0</c:v>
                </c:pt>
              </c:numCache>
            </c:numRef>
          </c:val>
          <c:extLst>
            <c:ext xmlns:c16="http://schemas.microsoft.com/office/drawing/2014/chart" uri="{C3380CC4-5D6E-409C-BE32-E72D297353CC}">
              <c16:uniqueId val="{00000001-2ECF-4113-A956-329F95D9394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29</c:v>
                </c:pt>
                <c:pt idx="3">
                  <c:v>28</c:v>
                </c:pt>
                <c:pt idx="6">
                  <c:v>7</c:v>
                </c:pt>
                <c:pt idx="9">
                  <c:v>14</c:v>
                </c:pt>
                <c:pt idx="12">
                  <c:v>3</c:v>
                </c:pt>
              </c:numCache>
            </c:numRef>
          </c:val>
          <c:extLst>
            <c:ext xmlns:c16="http://schemas.microsoft.com/office/drawing/2014/chart" uri="{C3380CC4-5D6E-409C-BE32-E72D297353CC}">
              <c16:uniqueId val="{00000002-2ECF-4113-A956-329F95D9394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ECF-4113-A956-329F95D9394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704</c:v>
                </c:pt>
                <c:pt idx="3">
                  <c:v>711</c:v>
                </c:pt>
                <c:pt idx="6">
                  <c:v>686</c:v>
                </c:pt>
                <c:pt idx="9">
                  <c:v>706</c:v>
                </c:pt>
                <c:pt idx="12">
                  <c:v>717</c:v>
                </c:pt>
              </c:numCache>
            </c:numRef>
          </c:val>
          <c:extLst>
            <c:ext xmlns:c16="http://schemas.microsoft.com/office/drawing/2014/chart" uri="{C3380CC4-5D6E-409C-BE32-E72D297353CC}">
              <c16:uniqueId val="{00000004-2ECF-4113-A956-329F95D9394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ECF-4113-A956-329F95D9394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ECF-4113-A956-329F95D9394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2081</c:v>
                </c:pt>
                <c:pt idx="3">
                  <c:v>2005</c:v>
                </c:pt>
                <c:pt idx="6">
                  <c:v>1904</c:v>
                </c:pt>
                <c:pt idx="9">
                  <c:v>1985</c:v>
                </c:pt>
                <c:pt idx="12">
                  <c:v>1861</c:v>
                </c:pt>
              </c:numCache>
            </c:numRef>
          </c:val>
          <c:extLst>
            <c:ext xmlns:c16="http://schemas.microsoft.com/office/drawing/2014/chart" uri="{C3380CC4-5D6E-409C-BE32-E72D297353CC}">
              <c16:uniqueId val="{00000007-2ECF-4113-A956-329F95D9394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995</c:v>
                </c:pt>
                <c:pt idx="2">
                  <c:v>#N/A</c:v>
                </c:pt>
                <c:pt idx="3">
                  <c:v>#N/A</c:v>
                </c:pt>
                <c:pt idx="4">
                  <c:v>923</c:v>
                </c:pt>
                <c:pt idx="5">
                  <c:v>#N/A</c:v>
                </c:pt>
                <c:pt idx="6">
                  <c:v>#N/A</c:v>
                </c:pt>
                <c:pt idx="7">
                  <c:v>858</c:v>
                </c:pt>
                <c:pt idx="8">
                  <c:v>#N/A</c:v>
                </c:pt>
                <c:pt idx="9">
                  <c:v>#N/A</c:v>
                </c:pt>
                <c:pt idx="10">
                  <c:v>938</c:v>
                </c:pt>
                <c:pt idx="11">
                  <c:v>#N/A</c:v>
                </c:pt>
                <c:pt idx="12">
                  <c:v>#N/A</c:v>
                </c:pt>
                <c:pt idx="13">
                  <c:v>876</c:v>
                </c:pt>
                <c:pt idx="14">
                  <c:v>#N/A</c:v>
                </c:pt>
              </c:numCache>
            </c:numRef>
          </c:val>
          <c:smooth val="0"/>
          <c:extLst>
            <c:ext xmlns:c16="http://schemas.microsoft.com/office/drawing/2014/chart" uri="{C3380CC4-5D6E-409C-BE32-E72D297353CC}">
              <c16:uniqueId val="{00000008-2ECF-4113-A956-329F95D9394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16419</c:v>
                </c:pt>
                <c:pt idx="5">
                  <c:v>15855</c:v>
                </c:pt>
                <c:pt idx="8">
                  <c:v>15320</c:v>
                </c:pt>
                <c:pt idx="11">
                  <c:v>14888</c:v>
                </c:pt>
                <c:pt idx="14">
                  <c:v>14555</c:v>
                </c:pt>
              </c:numCache>
            </c:numRef>
          </c:val>
          <c:extLst>
            <c:ext xmlns:c16="http://schemas.microsoft.com/office/drawing/2014/chart" uri="{C3380CC4-5D6E-409C-BE32-E72D297353CC}">
              <c16:uniqueId val="{00000000-B665-4D1F-ADC6-DC2440298AB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2062</c:v>
                </c:pt>
                <c:pt idx="5">
                  <c:v>1894</c:v>
                </c:pt>
                <c:pt idx="8">
                  <c:v>1669</c:v>
                </c:pt>
                <c:pt idx="11">
                  <c:v>1463</c:v>
                </c:pt>
                <c:pt idx="14">
                  <c:v>1264</c:v>
                </c:pt>
              </c:numCache>
            </c:numRef>
          </c:val>
          <c:extLst>
            <c:ext xmlns:c16="http://schemas.microsoft.com/office/drawing/2014/chart" uri="{C3380CC4-5D6E-409C-BE32-E72D297353CC}">
              <c16:uniqueId val="{00000001-B665-4D1F-ADC6-DC2440298AB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1289</c:v>
                </c:pt>
                <c:pt idx="5">
                  <c:v>1297</c:v>
                </c:pt>
                <c:pt idx="8">
                  <c:v>1527</c:v>
                </c:pt>
                <c:pt idx="11">
                  <c:v>1376</c:v>
                </c:pt>
                <c:pt idx="14">
                  <c:v>2733</c:v>
                </c:pt>
              </c:numCache>
            </c:numRef>
          </c:val>
          <c:extLst>
            <c:ext xmlns:c16="http://schemas.microsoft.com/office/drawing/2014/chart" uri="{C3380CC4-5D6E-409C-BE32-E72D297353CC}">
              <c16:uniqueId val="{00000002-B665-4D1F-ADC6-DC2440298AB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665-4D1F-ADC6-DC2440298AB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665-4D1F-ADC6-DC2440298AB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17</c:v>
                </c:pt>
                <c:pt idx="3">
                  <c:v>17</c:v>
                </c:pt>
                <c:pt idx="6">
                  <c:v>17</c:v>
                </c:pt>
                <c:pt idx="9">
                  <c:v>17</c:v>
                </c:pt>
                <c:pt idx="12">
                  <c:v>17</c:v>
                </c:pt>
              </c:numCache>
            </c:numRef>
          </c:val>
          <c:extLst>
            <c:ext xmlns:c16="http://schemas.microsoft.com/office/drawing/2014/chart" uri="{C3380CC4-5D6E-409C-BE32-E72D297353CC}">
              <c16:uniqueId val="{00000005-B665-4D1F-ADC6-DC2440298AB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3749</c:v>
                </c:pt>
                <c:pt idx="3">
                  <c:v>3609</c:v>
                </c:pt>
                <c:pt idx="6">
                  <c:v>3523</c:v>
                </c:pt>
                <c:pt idx="9">
                  <c:v>3309</c:v>
                </c:pt>
                <c:pt idx="12">
                  <c:v>3311</c:v>
                </c:pt>
              </c:numCache>
            </c:numRef>
          </c:val>
          <c:extLst>
            <c:ext xmlns:c16="http://schemas.microsoft.com/office/drawing/2014/chart" uri="{C3380CC4-5D6E-409C-BE32-E72D297353CC}">
              <c16:uniqueId val="{00000006-B665-4D1F-ADC6-DC2440298AB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B665-4D1F-ADC6-DC2440298AB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9254</c:v>
                </c:pt>
                <c:pt idx="3">
                  <c:v>8867</c:v>
                </c:pt>
                <c:pt idx="6">
                  <c:v>8413</c:v>
                </c:pt>
                <c:pt idx="9">
                  <c:v>8031</c:v>
                </c:pt>
                <c:pt idx="12">
                  <c:v>7676</c:v>
                </c:pt>
              </c:numCache>
            </c:numRef>
          </c:val>
          <c:extLst>
            <c:ext xmlns:c16="http://schemas.microsoft.com/office/drawing/2014/chart" uri="{C3380CC4-5D6E-409C-BE32-E72D297353CC}">
              <c16:uniqueId val="{00000008-B665-4D1F-ADC6-DC2440298AB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45</c:v>
                </c:pt>
                <c:pt idx="3">
                  <c:v>15</c:v>
                </c:pt>
                <c:pt idx="6">
                  <c:v>11</c:v>
                </c:pt>
                <c:pt idx="9">
                  <c:v>0</c:v>
                </c:pt>
                <c:pt idx="12">
                  <c:v>0</c:v>
                </c:pt>
              </c:numCache>
            </c:numRef>
          </c:val>
          <c:extLst>
            <c:ext xmlns:c16="http://schemas.microsoft.com/office/drawing/2014/chart" uri="{C3380CC4-5D6E-409C-BE32-E72D297353CC}">
              <c16:uniqueId val="{00000009-B665-4D1F-ADC6-DC2440298AB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16850</c:v>
                </c:pt>
                <c:pt idx="3">
                  <c:v>15984</c:v>
                </c:pt>
                <c:pt idx="6">
                  <c:v>15271</c:v>
                </c:pt>
                <c:pt idx="9">
                  <c:v>14793</c:v>
                </c:pt>
                <c:pt idx="12">
                  <c:v>14147</c:v>
                </c:pt>
              </c:numCache>
            </c:numRef>
          </c:val>
          <c:extLst>
            <c:ext xmlns:c16="http://schemas.microsoft.com/office/drawing/2014/chart" uri="{C3380CC4-5D6E-409C-BE32-E72D297353CC}">
              <c16:uniqueId val="{0000000A-B665-4D1F-ADC6-DC2440298AB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10144</c:v>
                </c:pt>
                <c:pt idx="2">
                  <c:v>#N/A</c:v>
                </c:pt>
                <c:pt idx="3">
                  <c:v>#N/A</c:v>
                </c:pt>
                <c:pt idx="4">
                  <c:v>9446</c:v>
                </c:pt>
                <c:pt idx="5">
                  <c:v>#N/A</c:v>
                </c:pt>
                <c:pt idx="6">
                  <c:v>#N/A</c:v>
                </c:pt>
                <c:pt idx="7">
                  <c:v>8717</c:v>
                </c:pt>
                <c:pt idx="8">
                  <c:v>#N/A</c:v>
                </c:pt>
                <c:pt idx="9">
                  <c:v>#N/A</c:v>
                </c:pt>
                <c:pt idx="10">
                  <c:v>8423</c:v>
                </c:pt>
                <c:pt idx="11">
                  <c:v>#N/A</c:v>
                </c:pt>
                <c:pt idx="12">
                  <c:v>#N/A</c:v>
                </c:pt>
                <c:pt idx="13">
                  <c:v>6600</c:v>
                </c:pt>
                <c:pt idx="14">
                  <c:v>#N/A</c:v>
                </c:pt>
              </c:numCache>
            </c:numRef>
          </c:val>
          <c:smooth val="0"/>
          <c:extLst>
            <c:ext xmlns:c16="http://schemas.microsoft.com/office/drawing/2014/chart" uri="{C3380CC4-5D6E-409C-BE32-E72D297353CC}">
              <c16:uniqueId val="{0000000B-B665-4D1F-ADC6-DC2440298AB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913</c:v>
                </c:pt>
                <c:pt idx="1">
                  <c:v>446</c:v>
                </c:pt>
                <c:pt idx="2">
                  <c:v>896</c:v>
                </c:pt>
              </c:numCache>
            </c:numRef>
          </c:val>
          <c:extLst>
            <c:ext xmlns:c16="http://schemas.microsoft.com/office/drawing/2014/chart" uri="{C3380CC4-5D6E-409C-BE32-E72D297353CC}">
              <c16:uniqueId val="{00000000-8C20-4933-B9E7-9C376E2DFC7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27</c:v>
                </c:pt>
                <c:pt idx="1">
                  <c:v>27</c:v>
                </c:pt>
                <c:pt idx="2">
                  <c:v>27</c:v>
                </c:pt>
              </c:numCache>
            </c:numRef>
          </c:val>
          <c:extLst>
            <c:ext xmlns:c16="http://schemas.microsoft.com/office/drawing/2014/chart" uri="{C3380CC4-5D6E-409C-BE32-E72D297353CC}">
              <c16:uniqueId val="{00000001-8C20-4933-B9E7-9C376E2DFC7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873</c:v>
                </c:pt>
                <c:pt idx="1">
                  <c:v>1197</c:v>
                </c:pt>
                <c:pt idx="2">
                  <c:v>1927</c:v>
                </c:pt>
              </c:numCache>
            </c:numRef>
          </c:val>
          <c:extLst>
            <c:ext xmlns:c16="http://schemas.microsoft.com/office/drawing/2014/chart" uri="{C3380CC4-5D6E-409C-BE32-E72D297353CC}">
              <c16:uniqueId val="{00000002-8C20-4933-B9E7-9C376E2DFC7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{75A9C8EC-E4D9-4114-88AF-83B0C68F43EC}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7B72-4149-BB22-C1B3B095364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{18892381-9950-4B68-8225-7567A574468D}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B72-4149-BB22-C1B3B095364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{6F404112-1F5C-49BD-95CB-F876CF45D442}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B72-4149-BB22-C1B3B095364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{6E58D10B-7C4E-43F9-92AF-56DA4458DBB4}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B72-4149-BB22-C1B3B095364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{644D20A8-F42E-4337-A53D-DECB231F7E5B}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B72-4149-BB22-C1B3B0953642}"/>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{DC18A33C-8DD1-4F48-AE69-3980B91AA0D7}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7B72-4149-BB22-C1B3B0953642}"/>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{8FD6EDE8-74F1-429D-9A41-380439B87998}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7B72-4149-BB22-C1B3B0953642}"/>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{C5DB885F-B98A-40FA-89B1-1409277E130F}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7B72-4149-BB22-C1B3B0953642}"/>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{3F9AA4F4-02AA-442F-92CC-F89A5A97535A}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7B72-4149-BB22-C1B3B095364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63.5</c:v>
                </c:pt>
                <c:pt idx="8">
                  <c:v>65.099999999999994</c:v>
                </c:pt>
                <c:pt idx="16">
                  <c:v>66.599999999999994</c:v>
                </c:pt>
                <c:pt idx="24">
                  <c:v>68</c:v>
                </c:pt>
                <c:pt idx="32">
                  <c:v>68.3</c:v>
                </c:pt>
              </c:numCache>
            </c:numRef>
          </c:xVal>
          <c:yVal>
            <c:numRef>
              <c:f>公会計指標分析・財政指標組合せ分析表!$BP$51:$DC$51</c:f>
              <c:numCache>
                <c:formatCode>#,##0.0;"▲ "#,##0.0</c:formatCode>
                <c:ptCount val="40"/>
                <c:pt idx="0">
                  <c:v>144.5</c:v>
                </c:pt>
                <c:pt idx="8">
                  <c:v>135.9</c:v>
                </c:pt>
                <c:pt idx="16">
                  <c:v>125.6</c:v>
                </c:pt>
                <c:pt idx="24">
                  <c:v>118.6</c:v>
                </c:pt>
                <c:pt idx="32">
                  <c:v>88.8</c:v>
                </c:pt>
              </c:numCache>
            </c:numRef>
          </c:yVal>
          <c:smooth val="0"/>
          <c:extLst>
            <c:ext xmlns:c16="http://schemas.microsoft.com/office/drawing/2014/chart" uri="{C3380CC4-5D6E-409C-BE32-E72D297353CC}">
              <c16:uniqueId val="{00000009-7B72-4149-BB22-C1B3B095364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{6438EA40-AD70-4CC6-AC25-5ACCBE7FB7FC}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7B72-4149-BB22-C1B3B095364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{2C95038D-B5A5-4C39-8E62-8A1BEBB863A3}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B72-4149-BB22-C1B3B095364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{73D67155-D8C4-4A86-A17F-2CA42C675B58}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B72-4149-BB22-C1B3B095364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{965D5EBF-F463-4FBF-B1F8-8AEDA550F330}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B72-4149-BB22-C1B3B095364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{EC64ADD1-339A-4649-8ABA-C89A7FAEDC52}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B72-4149-BB22-C1B3B0953642}"/>
                </c:ext>
              </c:extLst>
            </c:dLbl>
            <c:dLbl>
              <c:idx val="8"/>
              <c:layout>
                <c:manualLayout>
                  <c:x val="-2.6225965507811828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{4786C808-842E-4FA4-8CC7-E61D4C8EAB5D}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7B72-4149-BB22-C1B3B0953642}"/>
                </c:ext>
              </c:extLst>
            </c:dLbl>
            <c:dLbl>
              <c:idx val="16"/>
              <c:layout>
                <c:manualLayout>
                  <c:x val="-3.7934985611994904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{FF18FD12-17D3-4E16-B75A-3A4AEAB8C286}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7B72-4149-BB22-C1B3B0953642}"/>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{296C43D7-BCD1-40CA-A3AA-FC9E9C1BDAD7}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7B72-4149-BB22-C1B3B0953642}"/>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{A1810C4D-F065-4B14-9AC6-E55B548872E6}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7B72-4149-BB22-C1B3B095364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59.6</c:v>
                </c:pt>
                <c:pt idx="8">
                  <c:v>60.8</c:v>
                </c:pt>
                <c:pt idx="16">
                  <c:v>61</c:v>
                </c:pt>
                <c:pt idx="24">
                  <c:v>61.7</c:v>
                </c:pt>
                <c:pt idx="32">
                  <c:v>62.4</c:v>
                </c:pt>
              </c:numCache>
            </c:numRef>
          </c:xVal>
          <c:yVal>
            <c:numRef>
              <c:f>公会計指標分析・財政指標組合せ分析表!$BP$55:$DC$55</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7B72-4149-BB22-C1B3B0953642}"/>
            </c:ext>
          </c:extLst>
        </c:ser>
        <c:dLbls>
          <c:showLegendKey val="0"/>
          <c:showVal val="1"/>
          <c:showCatName val="0"/>
          <c:showSerName val="0"/>
          <c:showPercent val="0"/>
          <c:showBubbleSize val="0"/>
        </c:dLbls>
        <c:axId val="46179840"/>
        <c:axId val="46181760"/>
      </c:scatterChart>
      <c:valAx>
        <c:axId val="46179840"/>
        <c:scaling>
          <c:orientation val="maxMin"/>
          <c:max val="69"/>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{2EF68F93-B813-432D-A566-4968FCE137B9}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8F15-464B-B7AC-C86AD17A452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{C4C39703-FD1D-4CB1-B938-42903DBC2809}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F15-464B-B7AC-C86AD17A452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{907934D9-1230-4442-A600-B04905C0684C}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F15-464B-B7AC-C86AD17A452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{FDF50E29-53E8-46BC-BA60-2EF71B1B1E34}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F15-464B-B7AC-C86AD17A452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{552AD855-3459-454E-835A-631ECC2EA74C}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F15-464B-B7AC-C86AD17A452F}"/>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{7F2DDB20-D068-4D83-B9BA-C7B91AC32B40}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8F15-464B-B7AC-C86AD17A452F}"/>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{BDC3400D-8640-4C87-A48F-183524C35E98}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8F15-464B-B7AC-C86AD17A452F}"/>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{F9E8FEF9-03F7-43AF-ABA4-62BF9C6A5DE9}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8F15-464B-B7AC-C86AD17A452F}"/>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{41AEFFAA-C1D7-46D4-9A5F-36D05A2E8012}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8F15-464B-B7AC-C86AD17A452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14.1</c:v>
                </c:pt>
                <c:pt idx="8">
                  <c:v>13.7</c:v>
                </c:pt>
                <c:pt idx="16">
                  <c:v>13.2</c:v>
                </c:pt>
                <c:pt idx="24">
                  <c:v>12.9</c:v>
                </c:pt>
                <c:pt idx="32">
                  <c:v>12.4</c:v>
                </c:pt>
              </c:numCache>
            </c:numRef>
          </c:xVal>
          <c:yVal>
            <c:numRef>
              <c:f>公会計指標分析・財政指標組合せ分析表!$BP$73:$DC$73</c:f>
              <c:numCache>
                <c:formatCode>#,##0.0;"▲ "#,##0.0</c:formatCode>
                <c:ptCount val="40"/>
                <c:pt idx="0">
                  <c:v>144.5</c:v>
                </c:pt>
                <c:pt idx="8">
                  <c:v>135.9</c:v>
                </c:pt>
                <c:pt idx="16">
                  <c:v>125.6</c:v>
                </c:pt>
                <c:pt idx="24">
                  <c:v>118.6</c:v>
                </c:pt>
                <c:pt idx="32">
                  <c:v>88.8</c:v>
                </c:pt>
              </c:numCache>
            </c:numRef>
          </c:yVal>
          <c:smooth val="0"/>
          <c:extLst>
            <c:ext xmlns:c16="http://schemas.microsoft.com/office/drawing/2014/chart" uri="{C3380CC4-5D6E-409C-BE32-E72D297353CC}">
              <c16:uniqueId val="{00000009-8F15-464B-B7AC-C86AD17A452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3052663712219377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{AC166340-DE4D-44A8-83D8-B5A892F5DF58}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8F15-464B-B7AC-C86AD17A452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{D4B69AF7-8EE8-4F7A-B3EF-721AF3DE67D1}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F15-464B-B7AC-C86AD17A452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{9412260E-A98E-40C6-A36B-D16015F48432}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F15-464B-B7AC-C86AD17A452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{51A55FA6-3CBF-49F0-9A2B-B07DD559E1A7}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F15-464B-B7AC-C86AD17A452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{59C5BC81-505B-48EC-BE5F-4794706BB3EC}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F15-464B-B7AC-C86AD17A452F}"/>
                </c:ext>
              </c:extLst>
            </c:dLbl>
            <c:dLbl>
              <c:idx val="8"/>
              <c:layout>
                <c:manualLayout>
                  <c:x val="-3.0343319526001892E-2"/>
                  <c:y val="-7.8816664349167453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{F25E611A-2330-47E7-8D57-940DED61411E}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8F15-464B-B7AC-C86AD17A452F}"/>
                </c:ext>
              </c:extLst>
            </c:dLbl>
            <c:dLbl>
              <c:idx val="16"/>
              <c:layout>
                <c:manualLayout>
                  <c:x val="-3.1570342725075584E-2"/>
                  <c:y val="-4.6016629826420449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{654FF874-A6B9-4893-A8A1-03DBE3BDD815}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8F15-464B-B7AC-C86AD17A452F}"/>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{18BFC234-F247-4219-818F-9C416B20AF36}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8F15-464B-B7AC-C86AD17A452F}"/>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{645E8E75-3D2F-45E4-9AFA-4FF2CE86AE4F}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8F15-464B-B7AC-C86AD17A452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9.6</c:v>
                </c:pt>
                <c:pt idx="16">
                  <c:v>9.5</c:v>
                </c:pt>
                <c:pt idx="24">
                  <c:v>9.1999999999999993</c:v>
                </c:pt>
                <c:pt idx="32">
                  <c:v>8.9</c:v>
                </c:pt>
              </c:numCache>
            </c:numRef>
          </c:xVal>
          <c:yVal>
            <c:numRef>
              <c:f>公会計指標分析・財政指標組合せ分析表!$BP$77:$DC$77</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8F15-464B-B7AC-C86AD17A452F}"/>
            </c:ext>
          </c:extLst>
        </c:ser>
        <c:dLbls>
          <c:showLegendKey val="0"/>
          <c:showVal val="1"/>
          <c:showCatName val="0"/>
          <c:showSerName val="0"/>
          <c:showPercent val="0"/>
          <c:showBubbleSize val="0"/>
        </c:dLbls>
        <c:axId val="84219776"/>
        <c:axId val="84234240"/>
      </c:scatterChart>
      <c:valAx>
        <c:axId val="84219776"/>
        <c:scaling>
          <c:orientation val="maxMin"/>
          <c:max val="15"/>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北海道美唄市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20,001
19,943
277.69
19,134,481
18,767,277
335,824
8,955,334
14,147,488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人口減少や全国平均を大きく上回る高齢化率</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年度末</a:t>
          </a:r>
          <a:r>
            <a:rPr kumimoji="1" lang="en-US" altLang="ja-JP" sz="1300">
              <a:latin typeface="ＭＳ Ｐゴシック" panose="020B0600070205080204" pitchFamily="50" charset="-128"/>
              <a:ea typeface="ＭＳ Ｐゴシック" panose="020B0600070205080204" pitchFamily="50" charset="-128"/>
            </a:rPr>
            <a:t>43.3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より、市税が少なく、社会情勢や国の制度等の動向に大きく左右される脆弱な財政構造となっている。こうした状況下でも行政サービスを維持していくためには、引き続き行政運営の効率化、経費節減に努めるのはもちろんのこと、地域の特産品を活用し、ふるさと納税寄附金の増収に取り組む等、歳入の確保も図っていく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113030</xdr:rowOff>
    </xdr:from>
    <xdr:to>
      <xdr:col>23</xdr:col>
      <xdr:colOff>133350</xdr:colOff>
      <xdr:row>45</xdr:row>
      <xdr:rowOff>17780</xdr:rowOff>
    </xdr:to>
    <xdr:cxnSp macro="">
      <xdr:nvCxnSpPr>
        <xdr:cNvPr id="62" name="直線コネクタ 61"/>
        <xdr:cNvCxnSpPr/>
      </xdr:nvCxnSpPr>
      <xdr:spPr>
        <a:xfrm flipV="1">
          <a:off x="4953000" y="628523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27957</xdr:rowOff>
    </xdr:from>
    <xdr:ext cx="762000" cy="259045"/>
    <xdr:sp macro="" textlink="">
      <xdr:nvSpPr>
        <xdr:cNvPr id="65" name="財政力最大値テキスト"/>
        <xdr:cNvSpPr txBox="1"/>
      </xdr:nvSpPr>
      <xdr:spPr>
        <a:xfrm>
          <a:off x="5041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113030</xdr:rowOff>
    </xdr:from>
    <xdr:to>
      <xdr:col>24</xdr:col>
      <xdr:colOff>12700</xdr:colOff>
      <xdr:row>36</xdr:row>
      <xdr:rowOff>113030</xdr:rowOff>
    </xdr:to>
    <xdr:cxnSp macro="">
      <xdr:nvCxnSpPr>
        <xdr:cNvPr id="66" name="直線コネクタ 65"/>
        <xdr:cNvCxnSpPr/>
      </xdr:nvCxnSpPr>
      <xdr:spPr>
        <a:xfrm>
          <a:off x="4864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167640</xdr:rowOff>
    </xdr:from>
    <xdr:to>
      <xdr:col>23</xdr:col>
      <xdr:colOff>133350</xdr:colOff>
      <xdr:row>43</xdr:row>
      <xdr:rowOff>167640</xdr:rowOff>
    </xdr:to>
    <xdr:cxnSp macro="">
      <xdr:nvCxnSpPr>
        <xdr:cNvPr id="67" name="直線コネクタ 66"/>
        <xdr:cNvCxnSpPr/>
      </xdr:nvCxnSpPr>
      <xdr:spPr>
        <a:xfrm>
          <a:off x="4114800" y="75399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39387</xdr:rowOff>
    </xdr:from>
    <xdr:ext cx="762000" cy="259045"/>
    <xdr:sp macro="" textlink="">
      <xdr:nvSpPr>
        <xdr:cNvPr id="68" name="財政力平均値テキスト"/>
        <xdr:cNvSpPr txBox="1"/>
      </xdr:nvSpPr>
      <xdr:spPr>
        <a:xfrm>
          <a:off x="5041900" y="706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167640</xdr:rowOff>
    </xdr:from>
    <xdr:to>
      <xdr:col>19</xdr:col>
      <xdr:colOff>133350</xdr:colOff>
      <xdr:row>43</xdr:row>
      <xdr:rowOff>167640</xdr:rowOff>
    </xdr:to>
    <xdr:cxnSp macro="">
      <xdr:nvCxnSpPr>
        <xdr:cNvPr id="70" name="直線コネクタ 69"/>
        <xdr:cNvCxnSpPr/>
      </xdr:nvCxnSpPr>
      <xdr:spPr>
        <a:xfrm>
          <a:off x="3225800" y="75399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2" name="テキスト ボックス 71"/>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167640</xdr:rowOff>
    </xdr:from>
    <xdr:to>
      <xdr:col>15</xdr:col>
      <xdr:colOff>82550</xdr:colOff>
      <xdr:row>43</xdr:row>
      <xdr:rowOff>167640</xdr:rowOff>
    </xdr:to>
    <xdr:cxnSp macro="">
      <xdr:nvCxnSpPr>
        <xdr:cNvPr id="73" name="直線コネクタ 72"/>
        <xdr:cNvCxnSpPr/>
      </xdr:nvCxnSpPr>
      <xdr:spPr>
        <a:xfrm>
          <a:off x="2336800" y="75399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167640</xdr:rowOff>
    </xdr:from>
    <xdr:to>
      <xdr:col>11</xdr:col>
      <xdr:colOff>31750</xdr:colOff>
      <xdr:row>44</xdr:row>
      <xdr:rowOff>20320</xdr:rowOff>
    </xdr:to>
    <xdr:cxnSp macro="">
      <xdr:nvCxnSpPr>
        <xdr:cNvPr id="76" name="直線コネクタ 75"/>
        <xdr:cNvCxnSpPr/>
      </xdr:nvCxnSpPr>
      <xdr:spPr>
        <a:xfrm flipV="1">
          <a:off x="1447800" y="75399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170180</xdr:rowOff>
    </xdr:from>
    <xdr:to>
      <xdr:col>11</xdr:col>
      <xdr:colOff>82550</xdr:colOff>
      <xdr:row>42</xdr:row>
      <xdr:rowOff>100330</xdr:rowOff>
    </xdr:to>
    <xdr:sp macro="" textlink="">
      <xdr:nvSpPr>
        <xdr:cNvPr id="77" name="フローチャート: 判断 76"/>
        <xdr:cNvSpPr/>
      </xdr:nvSpPr>
      <xdr:spPr>
        <a:xfrm>
          <a:off x="2286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110507</xdr:rowOff>
    </xdr:from>
    <xdr:ext cx="762000" cy="259045"/>
    <xdr:sp macro="" textlink="">
      <xdr:nvSpPr>
        <xdr:cNvPr id="78" name="テキスト ボックス 77"/>
        <xdr:cNvSpPr txBox="1"/>
      </xdr:nvSpPr>
      <xdr:spPr>
        <a:xfrm>
          <a:off x="1955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110507</xdr:rowOff>
    </xdr:from>
    <xdr:ext cx="762000" cy="259045"/>
    <xdr:sp macro="" textlink="">
      <xdr:nvSpPr>
        <xdr:cNvPr id="80" name="テキスト ボックス 79"/>
        <xdr:cNvSpPr txBox="1"/>
      </xdr:nvSpPr>
      <xdr:spPr>
        <a:xfrm>
          <a:off x="1066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116840</xdr:rowOff>
    </xdr:from>
    <xdr:to>
      <xdr:col>23</xdr:col>
      <xdr:colOff>184150</xdr:colOff>
      <xdr:row>44</xdr:row>
      <xdr:rowOff>46990</xdr:rowOff>
    </xdr:to>
    <xdr:sp macro="" textlink="">
      <xdr:nvSpPr>
        <xdr:cNvPr id="86" name="楕円 85"/>
        <xdr:cNvSpPr/>
      </xdr:nvSpPr>
      <xdr:spPr>
        <a:xfrm>
          <a:off x="49022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88917</xdr:rowOff>
    </xdr:from>
    <xdr:ext cx="762000" cy="259045"/>
    <xdr:sp macro="" textlink="">
      <xdr:nvSpPr>
        <xdr:cNvPr id="87" name="財政力該当値テキスト"/>
        <xdr:cNvSpPr txBox="1"/>
      </xdr:nvSpPr>
      <xdr:spPr>
        <a:xfrm>
          <a:off x="5041900" y="746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116840</xdr:rowOff>
    </xdr:from>
    <xdr:to>
      <xdr:col>19</xdr:col>
      <xdr:colOff>184150</xdr:colOff>
      <xdr:row>44</xdr:row>
      <xdr:rowOff>46990</xdr:rowOff>
    </xdr:to>
    <xdr:sp macro="" textlink="">
      <xdr:nvSpPr>
        <xdr:cNvPr id="88" name="楕円 87"/>
        <xdr:cNvSpPr/>
      </xdr:nvSpPr>
      <xdr:spPr>
        <a:xfrm>
          <a:off x="4064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31767</xdr:rowOff>
    </xdr:from>
    <xdr:ext cx="736600" cy="259045"/>
    <xdr:sp macro="" textlink="">
      <xdr:nvSpPr>
        <xdr:cNvPr id="89" name="テキスト ボックス 88"/>
        <xdr:cNvSpPr txBox="1"/>
      </xdr:nvSpPr>
      <xdr:spPr>
        <a:xfrm>
          <a:off x="3733800" y="7575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116840</xdr:rowOff>
    </xdr:from>
    <xdr:to>
      <xdr:col>15</xdr:col>
      <xdr:colOff>133350</xdr:colOff>
      <xdr:row>44</xdr:row>
      <xdr:rowOff>46990</xdr:rowOff>
    </xdr:to>
    <xdr:sp macro="" textlink="">
      <xdr:nvSpPr>
        <xdr:cNvPr id="90" name="楕円 89"/>
        <xdr:cNvSpPr/>
      </xdr:nvSpPr>
      <xdr:spPr>
        <a:xfrm>
          <a:off x="3175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31767</xdr:rowOff>
    </xdr:from>
    <xdr:ext cx="762000" cy="259045"/>
    <xdr:sp macro="" textlink="">
      <xdr:nvSpPr>
        <xdr:cNvPr id="91" name="テキスト ボックス 90"/>
        <xdr:cNvSpPr txBox="1"/>
      </xdr:nvSpPr>
      <xdr:spPr>
        <a:xfrm>
          <a:off x="2844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116840</xdr:rowOff>
    </xdr:from>
    <xdr:to>
      <xdr:col>11</xdr:col>
      <xdr:colOff>82550</xdr:colOff>
      <xdr:row>44</xdr:row>
      <xdr:rowOff>46990</xdr:rowOff>
    </xdr:to>
    <xdr:sp macro="" textlink="">
      <xdr:nvSpPr>
        <xdr:cNvPr id="92" name="楕円 91"/>
        <xdr:cNvSpPr/>
      </xdr:nvSpPr>
      <xdr:spPr>
        <a:xfrm>
          <a:off x="2286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31767</xdr:rowOff>
    </xdr:from>
    <xdr:ext cx="762000" cy="259045"/>
    <xdr:sp macro="" textlink="">
      <xdr:nvSpPr>
        <xdr:cNvPr id="93" name="テキスト ボックス 92"/>
        <xdr:cNvSpPr txBox="1"/>
      </xdr:nvSpPr>
      <xdr:spPr>
        <a:xfrm>
          <a:off x="1955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140970</xdr:rowOff>
    </xdr:from>
    <xdr:to>
      <xdr:col>7</xdr:col>
      <xdr:colOff>31750</xdr:colOff>
      <xdr:row>44</xdr:row>
      <xdr:rowOff>71120</xdr:rowOff>
    </xdr:to>
    <xdr:sp macro="" textlink="">
      <xdr:nvSpPr>
        <xdr:cNvPr id="94" name="楕円 93"/>
        <xdr:cNvSpPr/>
      </xdr:nvSpPr>
      <xdr:spPr>
        <a:xfrm>
          <a:off x="1397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55897</xdr:rowOff>
    </xdr:from>
    <xdr:ext cx="762000" cy="259045"/>
    <xdr:sp macro="" textlink="">
      <xdr:nvSpPr>
        <xdr:cNvPr id="95" name="テキスト ボックス 94"/>
        <xdr:cNvSpPr txBox="1"/>
      </xdr:nvSpPr>
      <xdr:spPr>
        <a:xfrm>
          <a:off x="1066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財政健全化計画の終了に伴い給与等の独自削減を廃止したことを主な要因として、平成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％を超えており、数値は徐々に改善されているものの、依然として極めて硬直化した財政構造となっている。令和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年度には普通交付税の再算定等により</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ポイントの改善があったが、類似団体内平均値との差は変わっていない。今後、弾力的な財政運営に転換していくためには、第</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期美唄市総合計画前期基本計画と整合性を図りつつ、適正な定員管理や新規整備に係る普通建設事業の抑制により、人件費や公債費などの経常経費の縮減に努める必要がある。</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67945</xdr:rowOff>
    </xdr:to>
    <xdr:cxnSp macro="">
      <xdr:nvCxnSpPr>
        <xdr:cNvPr id="125" name="直線コネクタ 124"/>
        <xdr:cNvCxnSpPr/>
      </xdr:nvCxnSpPr>
      <xdr:spPr>
        <a:xfrm flipV="1">
          <a:off x="4953000" y="9926320"/>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26" name="財政構造の弾力性最小値テキスト"/>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27" name="直線コネクタ 126"/>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8" name="財政構造の弾力性最大値テキスト"/>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29" name="直線コネクタ 128"/>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4233</xdr:rowOff>
    </xdr:from>
    <xdr:to>
      <xdr:col>23</xdr:col>
      <xdr:colOff>133350</xdr:colOff>
      <xdr:row>62</xdr:row>
      <xdr:rowOff>161079</xdr:rowOff>
    </xdr:to>
    <xdr:cxnSp macro="">
      <xdr:nvCxnSpPr>
        <xdr:cNvPr id="130" name="直線コネクタ 129"/>
        <xdr:cNvCxnSpPr/>
      </xdr:nvCxnSpPr>
      <xdr:spPr>
        <a:xfrm flipV="1">
          <a:off x="4114800" y="10634133"/>
          <a:ext cx="838200" cy="15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11235</xdr:rowOff>
    </xdr:from>
    <xdr:ext cx="762000" cy="259045"/>
    <xdr:sp macro="" textlink="">
      <xdr:nvSpPr>
        <xdr:cNvPr id="131" name="財政構造の弾力性平均値テキスト"/>
        <xdr:cNvSpPr txBox="1"/>
      </xdr:nvSpPr>
      <xdr:spPr>
        <a:xfrm>
          <a:off x="5041900" y="1012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166158</xdr:rowOff>
    </xdr:from>
    <xdr:to>
      <xdr:col>23</xdr:col>
      <xdr:colOff>184150</xdr:colOff>
      <xdr:row>60</xdr:row>
      <xdr:rowOff>96308</xdr:rowOff>
    </xdr:to>
    <xdr:sp macro="" textlink="">
      <xdr:nvSpPr>
        <xdr:cNvPr id="132" name="フローチャート: 判断 131"/>
        <xdr:cNvSpPr/>
      </xdr:nvSpPr>
      <xdr:spPr>
        <a:xfrm>
          <a:off x="4902200" y="1028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161079</xdr:rowOff>
    </xdr:from>
    <xdr:to>
      <xdr:col>19</xdr:col>
      <xdr:colOff>133350</xdr:colOff>
      <xdr:row>63</xdr:row>
      <xdr:rowOff>37888</xdr:rowOff>
    </xdr:to>
    <xdr:cxnSp macro="">
      <xdr:nvCxnSpPr>
        <xdr:cNvPr id="133" name="直線コネクタ 132"/>
        <xdr:cNvCxnSpPr/>
      </xdr:nvCxnSpPr>
      <xdr:spPr>
        <a:xfrm flipV="1">
          <a:off x="3225800" y="10790979"/>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155575</xdr:rowOff>
    </xdr:from>
    <xdr:to>
      <xdr:col>19</xdr:col>
      <xdr:colOff>184150</xdr:colOff>
      <xdr:row>61</xdr:row>
      <xdr:rowOff>85725</xdr:rowOff>
    </xdr:to>
    <xdr:sp macro="" textlink="">
      <xdr:nvSpPr>
        <xdr:cNvPr id="134" name="フローチャート: 判断 133"/>
        <xdr:cNvSpPr/>
      </xdr:nvSpPr>
      <xdr:spPr>
        <a:xfrm>
          <a:off x="4064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95902</xdr:rowOff>
    </xdr:from>
    <xdr:ext cx="736600" cy="259045"/>
    <xdr:sp macro="" textlink="">
      <xdr:nvSpPr>
        <xdr:cNvPr id="135" name="テキスト ボックス 134"/>
        <xdr:cNvSpPr txBox="1"/>
      </xdr:nvSpPr>
      <xdr:spPr>
        <a:xfrm>
          <a:off x="3733800" y="1021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37888</xdr:rowOff>
    </xdr:from>
    <xdr:to>
      <xdr:col>15</xdr:col>
      <xdr:colOff>82550</xdr:colOff>
      <xdr:row>63</xdr:row>
      <xdr:rowOff>66040</xdr:rowOff>
    </xdr:to>
    <xdr:cxnSp macro="">
      <xdr:nvCxnSpPr>
        <xdr:cNvPr id="136" name="直線コネクタ 135"/>
        <xdr:cNvCxnSpPr/>
      </xdr:nvCxnSpPr>
      <xdr:spPr>
        <a:xfrm flipV="1">
          <a:off x="2336800" y="10839238"/>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32385</xdr:rowOff>
    </xdr:from>
    <xdr:to>
      <xdr:col>15</xdr:col>
      <xdr:colOff>133350</xdr:colOff>
      <xdr:row>61</xdr:row>
      <xdr:rowOff>133985</xdr:rowOff>
    </xdr:to>
    <xdr:sp macro="" textlink="">
      <xdr:nvSpPr>
        <xdr:cNvPr id="137" name="フローチャート: 判断 136"/>
        <xdr:cNvSpPr/>
      </xdr:nvSpPr>
      <xdr:spPr>
        <a:xfrm>
          <a:off x="3175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144162</xdr:rowOff>
    </xdr:from>
    <xdr:ext cx="762000" cy="259045"/>
    <xdr:sp macro="" textlink="">
      <xdr:nvSpPr>
        <xdr:cNvPr id="138" name="テキスト ボックス 137"/>
        <xdr:cNvSpPr txBox="1"/>
      </xdr:nvSpPr>
      <xdr:spPr>
        <a:xfrm>
          <a:off x="2844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66040</xdr:rowOff>
    </xdr:from>
    <xdr:to>
      <xdr:col>11</xdr:col>
      <xdr:colOff>31750</xdr:colOff>
      <xdr:row>63</xdr:row>
      <xdr:rowOff>106256</xdr:rowOff>
    </xdr:to>
    <xdr:cxnSp macro="">
      <xdr:nvCxnSpPr>
        <xdr:cNvPr id="139" name="直線コネクタ 138"/>
        <xdr:cNvCxnSpPr/>
      </xdr:nvCxnSpPr>
      <xdr:spPr>
        <a:xfrm flipV="1">
          <a:off x="1447800" y="1086739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4233</xdr:rowOff>
    </xdr:from>
    <xdr:to>
      <xdr:col>11</xdr:col>
      <xdr:colOff>82550</xdr:colOff>
      <xdr:row>61</xdr:row>
      <xdr:rowOff>105833</xdr:rowOff>
    </xdr:to>
    <xdr:sp macro="" textlink="">
      <xdr:nvSpPr>
        <xdr:cNvPr id="140" name="フローチャート: 判断 139"/>
        <xdr:cNvSpPr/>
      </xdr:nvSpPr>
      <xdr:spPr>
        <a:xfrm>
          <a:off x="2286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116010</xdr:rowOff>
    </xdr:from>
    <xdr:ext cx="762000" cy="259045"/>
    <xdr:sp macro="" textlink="">
      <xdr:nvSpPr>
        <xdr:cNvPr id="141" name="テキスト ボックス 140"/>
        <xdr:cNvSpPr txBox="1"/>
      </xdr:nvSpPr>
      <xdr:spPr>
        <a:xfrm>
          <a:off x="1955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42" name="フローチャート: 判断 141"/>
        <xdr:cNvSpPr/>
      </xdr:nvSpPr>
      <xdr:spPr>
        <a:xfrm>
          <a:off x="1397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83837</xdr:rowOff>
    </xdr:from>
    <xdr:ext cx="762000" cy="259045"/>
    <xdr:sp macro="" textlink="">
      <xdr:nvSpPr>
        <xdr:cNvPr id="143" name="テキスト ボックス 142"/>
        <xdr:cNvSpPr txBox="1"/>
      </xdr:nvSpPr>
      <xdr:spPr>
        <a:xfrm>
          <a:off x="1066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124883</xdr:rowOff>
    </xdr:from>
    <xdr:to>
      <xdr:col>23</xdr:col>
      <xdr:colOff>184150</xdr:colOff>
      <xdr:row>62</xdr:row>
      <xdr:rowOff>55033</xdr:rowOff>
    </xdr:to>
    <xdr:sp macro="" textlink="">
      <xdr:nvSpPr>
        <xdr:cNvPr id="149" name="楕円 148"/>
        <xdr:cNvSpPr/>
      </xdr:nvSpPr>
      <xdr:spPr>
        <a:xfrm>
          <a:off x="49022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96960</xdr:rowOff>
    </xdr:from>
    <xdr:ext cx="762000" cy="259045"/>
    <xdr:sp macro="" textlink="">
      <xdr:nvSpPr>
        <xdr:cNvPr id="150" name="財政構造の弾力性該当値テキスト"/>
        <xdr:cNvSpPr txBox="1"/>
      </xdr:nvSpPr>
      <xdr:spPr>
        <a:xfrm>
          <a:off x="5041900" y="10555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110279</xdr:rowOff>
    </xdr:from>
    <xdr:to>
      <xdr:col>19</xdr:col>
      <xdr:colOff>184150</xdr:colOff>
      <xdr:row>63</xdr:row>
      <xdr:rowOff>40429</xdr:rowOff>
    </xdr:to>
    <xdr:sp macro="" textlink="">
      <xdr:nvSpPr>
        <xdr:cNvPr id="151" name="楕円 150"/>
        <xdr:cNvSpPr/>
      </xdr:nvSpPr>
      <xdr:spPr>
        <a:xfrm>
          <a:off x="40640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25206</xdr:rowOff>
    </xdr:from>
    <xdr:ext cx="736600" cy="259045"/>
    <xdr:sp macro="" textlink="">
      <xdr:nvSpPr>
        <xdr:cNvPr id="152" name="テキスト ボックス 151"/>
        <xdr:cNvSpPr txBox="1"/>
      </xdr:nvSpPr>
      <xdr:spPr>
        <a:xfrm>
          <a:off x="3733800" y="108265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158538</xdr:rowOff>
    </xdr:from>
    <xdr:to>
      <xdr:col>15</xdr:col>
      <xdr:colOff>133350</xdr:colOff>
      <xdr:row>63</xdr:row>
      <xdr:rowOff>88688</xdr:rowOff>
    </xdr:to>
    <xdr:sp macro="" textlink="">
      <xdr:nvSpPr>
        <xdr:cNvPr id="153" name="楕円 152"/>
        <xdr:cNvSpPr/>
      </xdr:nvSpPr>
      <xdr:spPr>
        <a:xfrm>
          <a:off x="3175000" y="1078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73465</xdr:rowOff>
    </xdr:from>
    <xdr:ext cx="762000" cy="259045"/>
    <xdr:sp macro="" textlink="">
      <xdr:nvSpPr>
        <xdr:cNvPr id="154" name="テキスト ボックス 153"/>
        <xdr:cNvSpPr txBox="1"/>
      </xdr:nvSpPr>
      <xdr:spPr>
        <a:xfrm>
          <a:off x="2844800" y="10874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15240</xdr:rowOff>
    </xdr:from>
    <xdr:to>
      <xdr:col>11</xdr:col>
      <xdr:colOff>82550</xdr:colOff>
      <xdr:row>63</xdr:row>
      <xdr:rowOff>116840</xdr:rowOff>
    </xdr:to>
    <xdr:sp macro="" textlink="">
      <xdr:nvSpPr>
        <xdr:cNvPr id="155" name="楕円 154"/>
        <xdr:cNvSpPr/>
      </xdr:nvSpPr>
      <xdr:spPr>
        <a:xfrm>
          <a:off x="2286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101617</xdr:rowOff>
    </xdr:from>
    <xdr:ext cx="762000" cy="259045"/>
    <xdr:sp macro="" textlink="">
      <xdr:nvSpPr>
        <xdr:cNvPr id="156" name="テキスト ボックス 155"/>
        <xdr:cNvSpPr txBox="1"/>
      </xdr:nvSpPr>
      <xdr:spPr>
        <a:xfrm>
          <a:off x="1955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55456</xdr:rowOff>
    </xdr:from>
    <xdr:to>
      <xdr:col>7</xdr:col>
      <xdr:colOff>31750</xdr:colOff>
      <xdr:row>63</xdr:row>
      <xdr:rowOff>157056</xdr:rowOff>
    </xdr:to>
    <xdr:sp macro="" textlink="">
      <xdr:nvSpPr>
        <xdr:cNvPr id="157" name="楕円 156"/>
        <xdr:cNvSpPr/>
      </xdr:nvSpPr>
      <xdr:spPr>
        <a:xfrm>
          <a:off x="1397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141833</xdr:rowOff>
    </xdr:from>
    <xdr:ext cx="762000" cy="259045"/>
    <xdr:sp macro="" textlink="">
      <xdr:nvSpPr>
        <xdr:cNvPr id="158" name="テキスト ボックス 157"/>
        <xdr:cNvSpPr txBox="1"/>
      </xdr:nvSpPr>
      <xdr:spPr>
        <a:xfrm>
          <a:off x="1066800" y="1094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[299,528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人件費・物件費・維持補修費は人口減の影響を含め、いずれも類似団体平均を上回っているため、今後は各経費とも第</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期美唄市総合計画前期基本計画や定員適正化計画等に基づき経費の削減を図る。</a:t>
          </a:r>
        </a:p>
        <a:p>
          <a:r>
            <a:rPr kumimoji="1" lang="ja-JP" altLang="en-US" sz="1300">
              <a:latin typeface="ＭＳ Ｐゴシック" panose="020B0600070205080204" pitchFamily="50" charset="-128"/>
              <a:ea typeface="ＭＳ Ｐゴシック" panose="020B0600070205080204" pitchFamily="50" charset="-128"/>
            </a:rPr>
            <a:t>なお、維持補修費については多額の除排雪経費を要することが類似団体平均を上回る主な要因である。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156076</xdr:rowOff>
    </xdr:from>
    <xdr:to>
      <xdr:col>23</xdr:col>
      <xdr:colOff>133350</xdr:colOff>
      <xdr:row>89</xdr:row>
      <xdr:rowOff>7083</xdr:rowOff>
    </xdr:to>
    <xdr:cxnSp macro="">
      <xdr:nvCxnSpPr>
        <xdr:cNvPr id="187" name="直線コネクタ 186"/>
        <xdr:cNvCxnSpPr/>
      </xdr:nvCxnSpPr>
      <xdr:spPr>
        <a:xfrm flipV="1">
          <a:off x="4953000" y="14043526"/>
          <a:ext cx="0" cy="1222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150610</xdr:rowOff>
    </xdr:from>
    <xdr:ext cx="762000" cy="259045"/>
    <xdr:sp macro="" textlink="">
      <xdr:nvSpPr>
        <xdr:cNvPr id="188" name="人件費・物件費等の状況最小値テキスト"/>
        <xdr:cNvSpPr txBox="1"/>
      </xdr:nvSpPr>
      <xdr:spPr>
        <a:xfrm>
          <a:off x="5041900" y="1523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7083</xdr:rowOff>
    </xdr:from>
    <xdr:to>
      <xdr:col>24</xdr:col>
      <xdr:colOff>12700</xdr:colOff>
      <xdr:row>89</xdr:row>
      <xdr:rowOff>7083</xdr:rowOff>
    </xdr:to>
    <xdr:cxnSp macro="">
      <xdr:nvCxnSpPr>
        <xdr:cNvPr id="189" name="直線コネクタ 188"/>
        <xdr:cNvCxnSpPr/>
      </xdr:nvCxnSpPr>
      <xdr:spPr>
        <a:xfrm>
          <a:off x="4864100" y="1526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71003</xdr:rowOff>
    </xdr:from>
    <xdr:ext cx="762000" cy="259045"/>
    <xdr:sp macro="" textlink="">
      <xdr:nvSpPr>
        <xdr:cNvPr id="190" name="人件費・物件費等の状況最大値テキスト"/>
        <xdr:cNvSpPr txBox="1"/>
      </xdr:nvSpPr>
      <xdr:spPr>
        <a:xfrm>
          <a:off x="5041900" y="1378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156076</xdr:rowOff>
    </xdr:from>
    <xdr:to>
      <xdr:col>24</xdr:col>
      <xdr:colOff>12700</xdr:colOff>
      <xdr:row>81</xdr:row>
      <xdr:rowOff>156076</xdr:rowOff>
    </xdr:to>
    <xdr:cxnSp macro="">
      <xdr:nvCxnSpPr>
        <xdr:cNvPr id="191" name="直線コネクタ 190"/>
        <xdr:cNvCxnSpPr/>
      </xdr:nvCxnSpPr>
      <xdr:spPr>
        <a:xfrm>
          <a:off x="4864100" y="1404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161232</xdr:rowOff>
    </xdr:from>
    <xdr:to>
      <xdr:col>23</xdr:col>
      <xdr:colOff>133350</xdr:colOff>
      <xdr:row>84</xdr:row>
      <xdr:rowOff>1167</xdr:rowOff>
    </xdr:to>
    <xdr:cxnSp macro="">
      <xdr:nvCxnSpPr>
        <xdr:cNvPr id="192" name="直線コネクタ 191"/>
        <xdr:cNvCxnSpPr/>
      </xdr:nvCxnSpPr>
      <xdr:spPr>
        <a:xfrm>
          <a:off x="4114800" y="14391582"/>
          <a:ext cx="838200" cy="1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123167</xdr:rowOff>
    </xdr:from>
    <xdr:ext cx="762000" cy="259045"/>
    <xdr:sp macro="" textlink="">
      <xdr:nvSpPr>
        <xdr:cNvPr id="193" name="人件費・物件費等の状況平均値テキスト"/>
        <xdr:cNvSpPr txBox="1"/>
      </xdr:nvSpPr>
      <xdr:spPr>
        <a:xfrm>
          <a:off x="5041900" y="1401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106640</xdr:rowOff>
    </xdr:from>
    <xdr:to>
      <xdr:col>23</xdr:col>
      <xdr:colOff>184150</xdr:colOff>
      <xdr:row>83</xdr:row>
      <xdr:rowOff>36790</xdr:rowOff>
    </xdr:to>
    <xdr:sp macro="" textlink="">
      <xdr:nvSpPr>
        <xdr:cNvPr id="194" name="フローチャート: 判断 193"/>
        <xdr:cNvSpPr/>
      </xdr:nvSpPr>
      <xdr:spPr>
        <a:xfrm>
          <a:off x="4902200" y="1416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34632</xdr:rowOff>
    </xdr:from>
    <xdr:to>
      <xdr:col>19</xdr:col>
      <xdr:colOff>133350</xdr:colOff>
      <xdr:row>83</xdr:row>
      <xdr:rowOff>161232</xdr:rowOff>
    </xdr:to>
    <xdr:cxnSp macro="">
      <xdr:nvCxnSpPr>
        <xdr:cNvPr id="195" name="直線コネクタ 194"/>
        <xdr:cNvCxnSpPr/>
      </xdr:nvCxnSpPr>
      <xdr:spPr>
        <a:xfrm>
          <a:off x="3225800" y="14264982"/>
          <a:ext cx="889000" cy="126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83158</xdr:rowOff>
    </xdr:from>
    <xdr:to>
      <xdr:col>19</xdr:col>
      <xdr:colOff>184150</xdr:colOff>
      <xdr:row>83</xdr:row>
      <xdr:rowOff>13308</xdr:rowOff>
    </xdr:to>
    <xdr:sp macro="" textlink="">
      <xdr:nvSpPr>
        <xdr:cNvPr id="196" name="フローチャート: 判断 195"/>
        <xdr:cNvSpPr/>
      </xdr:nvSpPr>
      <xdr:spPr>
        <a:xfrm>
          <a:off x="4064000" y="1414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23485</xdr:rowOff>
    </xdr:from>
    <xdr:ext cx="736600" cy="259045"/>
    <xdr:sp macro="" textlink="">
      <xdr:nvSpPr>
        <xdr:cNvPr id="197" name="テキスト ボックス 196"/>
        <xdr:cNvSpPr txBox="1"/>
      </xdr:nvSpPr>
      <xdr:spPr>
        <a:xfrm>
          <a:off x="3733800" y="13910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34632</xdr:rowOff>
    </xdr:from>
    <xdr:to>
      <xdr:col>15</xdr:col>
      <xdr:colOff>82550</xdr:colOff>
      <xdr:row>83</xdr:row>
      <xdr:rowOff>40647</xdr:rowOff>
    </xdr:to>
    <xdr:cxnSp macro="">
      <xdr:nvCxnSpPr>
        <xdr:cNvPr id="198" name="直線コネクタ 197"/>
        <xdr:cNvCxnSpPr/>
      </xdr:nvCxnSpPr>
      <xdr:spPr>
        <a:xfrm flipV="1">
          <a:off x="2336800" y="14264982"/>
          <a:ext cx="889000" cy="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50358</xdr:rowOff>
    </xdr:from>
    <xdr:to>
      <xdr:col>15</xdr:col>
      <xdr:colOff>133350</xdr:colOff>
      <xdr:row>82</xdr:row>
      <xdr:rowOff>151958</xdr:rowOff>
    </xdr:to>
    <xdr:sp macro="" textlink="">
      <xdr:nvSpPr>
        <xdr:cNvPr id="199" name="フローチャート: 判断 198"/>
        <xdr:cNvSpPr/>
      </xdr:nvSpPr>
      <xdr:spPr>
        <a:xfrm>
          <a:off x="3175000" y="141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162135</xdr:rowOff>
    </xdr:from>
    <xdr:ext cx="762000" cy="259045"/>
    <xdr:sp macro="" textlink="">
      <xdr:nvSpPr>
        <xdr:cNvPr id="200" name="テキスト ボックス 199"/>
        <xdr:cNvSpPr txBox="1"/>
      </xdr:nvSpPr>
      <xdr:spPr>
        <a:xfrm>
          <a:off x="2844800" y="13878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36993</xdr:rowOff>
    </xdr:from>
    <xdr:to>
      <xdr:col>11</xdr:col>
      <xdr:colOff>31750</xdr:colOff>
      <xdr:row>83</xdr:row>
      <xdr:rowOff>40647</xdr:rowOff>
    </xdr:to>
    <xdr:cxnSp macro="">
      <xdr:nvCxnSpPr>
        <xdr:cNvPr id="201" name="直線コネクタ 200"/>
        <xdr:cNvCxnSpPr/>
      </xdr:nvCxnSpPr>
      <xdr:spPr>
        <a:xfrm>
          <a:off x="1447800" y="14267343"/>
          <a:ext cx="889000" cy="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37649</xdr:rowOff>
    </xdr:from>
    <xdr:to>
      <xdr:col>11</xdr:col>
      <xdr:colOff>82550</xdr:colOff>
      <xdr:row>82</xdr:row>
      <xdr:rowOff>139249</xdr:rowOff>
    </xdr:to>
    <xdr:sp macro="" textlink="">
      <xdr:nvSpPr>
        <xdr:cNvPr id="202" name="フローチャート: 判断 201"/>
        <xdr:cNvSpPr/>
      </xdr:nvSpPr>
      <xdr:spPr>
        <a:xfrm>
          <a:off x="2286000" y="140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149426</xdr:rowOff>
    </xdr:from>
    <xdr:ext cx="762000" cy="259045"/>
    <xdr:sp macro="" textlink="">
      <xdr:nvSpPr>
        <xdr:cNvPr id="203" name="テキスト ボックス 202"/>
        <xdr:cNvSpPr txBox="1"/>
      </xdr:nvSpPr>
      <xdr:spPr>
        <a:xfrm>
          <a:off x="1955800" y="1386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28933</xdr:rowOff>
    </xdr:from>
    <xdr:to>
      <xdr:col>7</xdr:col>
      <xdr:colOff>31750</xdr:colOff>
      <xdr:row>82</xdr:row>
      <xdr:rowOff>130533</xdr:rowOff>
    </xdr:to>
    <xdr:sp macro="" textlink="">
      <xdr:nvSpPr>
        <xdr:cNvPr id="204" name="フローチャート: 判断 203"/>
        <xdr:cNvSpPr/>
      </xdr:nvSpPr>
      <xdr:spPr>
        <a:xfrm>
          <a:off x="1397000" y="1408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140710</xdr:rowOff>
    </xdr:from>
    <xdr:ext cx="762000" cy="259045"/>
    <xdr:sp macro="" textlink="">
      <xdr:nvSpPr>
        <xdr:cNvPr id="205" name="テキスト ボックス 204"/>
        <xdr:cNvSpPr txBox="1"/>
      </xdr:nvSpPr>
      <xdr:spPr>
        <a:xfrm>
          <a:off x="1066800" y="1385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121817</xdr:rowOff>
    </xdr:from>
    <xdr:to>
      <xdr:col>23</xdr:col>
      <xdr:colOff>184150</xdr:colOff>
      <xdr:row>84</xdr:row>
      <xdr:rowOff>51967</xdr:rowOff>
    </xdr:to>
    <xdr:sp macro="" textlink="">
      <xdr:nvSpPr>
        <xdr:cNvPr id="211" name="楕円 210"/>
        <xdr:cNvSpPr/>
      </xdr:nvSpPr>
      <xdr:spPr>
        <a:xfrm>
          <a:off x="4902200" y="1435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93894</xdr:rowOff>
    </xdr:from>
    <xdr:ext cx="762000" cy="259045"/>
    <xdr:sp macro="" textlink="">
      <xdr:nvSpPr>
        <xdr:cNvPr id="212" name="人件費・物件費等の状況該当値テキスト"/>
        <xdr:cNvSpPr txBox="1"/>
      </xdr:nvSpPr>
      <xdr:spPr>
        <a:xfrm>
          <a:off x="5041900" y="14324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110432</xdr:rowOff>
    </xdr:from>
    <xdr:to>
      <xdr:col>19</xdr:col>
      <xdr:colOff>184150</xdr:colOff>
      <xdr:row>84</xdr:row>
      <xdr:rowOff>40582</xdr:rowOff>
    </xdr:to>
    <xdr:sp macro="" textlink="">
      <xdr:nvSpPr>
        <xdr:cNvPr id="213" name="楕円 212"/>
        <xdr:cNvSpPr/>
      </xdr:nvSpPr>
      <xdr:spPr>
        <a:xfrm>
          <a:off x="4064000" y="1434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25359</xdr:rowOff>
    </xdr:from>
    <xdr:ext cx="736600" cy="259045"/>
    <xdr:sp macro="" textlink="">
      <xdr:nvSpPr>
        <xdr:cNvPr id="214" name="テキスト ボックス 213"/>
        <xdr:cNvSpPr txBox="1"/>
      </xdr:nvSpPr>
      <xdr:spPr>
        <a:xfrm>
          <a:off x="3733800" y="14427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155282</xdr:rowOff>
    </xdr:from>
    <xdr:to>
      <xdr:col>15</xdr:col>
      <xdr:colOff>133350</xdr:colOff>
      <xdr:row>83</xdr:row>
      <xdr:rowOff>85432</xdr:rowOff>
    </xdr:to>
    <xdr:sp macro="" textlink="">
      <xdr:nvSpPr>
        <xdr:cNvPr id="215" name="楕円 214"/>
        <xdr:cNvSpPr/>
      </xdr:nvSpPr>
      <xdr:spPr>
        <a:xfrm>
          <a:off x="3175000" y="1421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70209</xdr:rowOff>
    </xdr:from>
    <xdr:ext cx="762000" cy="259045"/>
    <xdr:sp macro="" textlink="">
      <xdr:nvSpPr>
        <xdr:cNvPr id="216" name="テキスト ボックス 215"/>
        <xdr:cNvSpPr txBox="1"/>
      </xdr:nvSpPr>
      <xdr:spPr>
        <a:xfrm>
          <a:off x="2844800" y="14300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161297</xdr:rowOff>
    </xdr:from>
    <xdr:to>
      <xdr:col>11</xdr:col>
      <xdr:colOff>82550</xdr:colOff>
      <xdr:row>83</xdr:row>
      <xdr:rowOff>91447</xdr:rowOff>
    </xdr:to>
    <xdr:sp macro="" textlink="">
      <xdr:nvSpPr>
        <xdr:cNvPr id="217" name="楕円 216"/>
        <xdr:cNvSpPr/>
      </xdr:nvSpPr>
      <xdr:spPr>
        <a:xfrm>
          <a:off x="2286000" y="1422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76224</xdr:rowOff>
    </xdr:from>
    <xdr:ext cx="762000" cy="259045"/>
    <xdr:sp macro="" textlink="">
      <xdr:nvSpPr>
        <xdr:cNvPr id="218" name="テキスト ボックス 217"/>
        <xdr:cNvSpPr txBox="1"/>
      </xdr:nvSpPr>
      <xdr:spPr>
        <a:xfrm>
          <a:off x="1955800" y="14306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157643</xdr:rowOff>
    </xdr:from>
    <xdr:to>
      <xdr:col>7</xdr:col>
      <xdr:colOff>31750</xdr:colOff>
      <xdr:row>83</xdr:row>
      <xdr:rowOff>87793</xdr:rowOff>
    </xdr:to>
    <xdr:sp macro="" textlink="">
      <xdr:nvSpPr>
        <xdr:cNvPr id="219" name="楕円 218"/>
        <xdr:cNvSpPr/>
      </xdr:nvSpPr>
      <xdr:spPr>
        <a:xfrm>
          <a:off x="1397000" y="1421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72570</xdr:rowOff>
    </xdr:from>
    <xdr:ext cx="762000" cy="259045"/>
    <xdr:sp macro="" textlink="">
      <xdr:nvSpPr>
        <xdr:cNvPr id="220" name="テキスト ボックス 219"/>
        <xdr:cNvSpPr txBox="1"/>
      </xdr:nvSpPr>
      <xdr:spPr>
        <a:xfrm>
          <a:off x="1066800" y="14302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年度より定員適正化計画に基づき、退職・採用等の状況を見極め、職員数の抑制を図ってきた。今後は第</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期美唄市総合計画前期基本計画を踏まえ、限られた行政資源である人材のより効率的・効果的な活用を図るとともに、定員管理の一層の適正化を推進する。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150284</xdr:rowOff>
    </xdr:to>
    <xdr:cxnSp macro="">
      <xdr:nvCxnSpPr>
        <xdr:cNvPr id="249" name="直線コネクタ 248"/>
        <xdr:cNvCxnSpPr/>
      </xdr:nvCxnSpPr>
      <xdr:spPr>
        <a:xfrm flipV="1">
          <a:off x="17018000" y="13706828"/>
          <a:ext cx="0" cy="17025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0" name="給与水準   （国との比較）最小値テキスト"/>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1" name="直線コネクタ 250"/>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2" name="給与水準   （国との比較）最大値テキスト"/>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3" name="直線コネクタ 252"/>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58561</xdr:rowOff>
    </xdr:from>
    <xdr:to>
      <xdr:col>81</xdr:col>
      <xdr:colOff>44450</xdr:colOff>
      <xdr:row>85</xdr:row>
      <xdr:rowOff>58561</xdr:rowOff>
    </xdr:to>
    <xdr:cxnSp macro="">
      <xdr:nvCxnSpPr>
        <xdr:cNvPr id="254" name="直線コネクタ 253"/>
        <xdr:cNvCxnSpPr/>
      </xdr:nvCxnSpPr>
      <xdr:spPr>
        <a:xfrm>
          <a:off x="16179800" y="146318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154111</xdr:rowOff>
    </xdr:from>
    <xdr:ext cx="762000" cy="259045"/>
    <xdr:sp macro="" textlink="">
      <xdr:nvSpPr>
        <xdr:cNvPr id="255" name="給与水準   （国との比較）平均値テキスト"/>
        <xdr:cNvSpPr txBox="1"/>
      </xdr:nvSpPr>
      <xdr:spPr>
        <a:xfrm>
          <a:off x="17106900" y="14727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56" name="フローチャート: 判断 255"/>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58561</xdr:rowOff>
    </xdr:from>
    <xdr:to>
      <xdr:col>77</xdr:col>
      <xdr:colOff>44450</xdr:colOff>
      <xdr:row>85</xdr:row>
      <xdr:rowOff>152400</xdr:rowOff>
    </xdr:to>
    <xdr:cxnSp macro="">
      <xdr:nvCxnSpPr>
        <xdr:cNvPr id="257" name="直線コネクタ 256"/>
        <xdr:cNvCxnSpPr/>
      </xdr:nvCxnSpPr>
      <xdr:spPr>
        <a:xfrm flipV="1">
          <a:off x="15290800" y="14631811"/>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8" name="フローチャート: 判断 257"/>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59" name="テキスト ボックス 258"/>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152400</xdr:rowOff>
    </xdr:to>
    <xdr:cxnSp macro="">
      <xdr:nvCxnSpPr>
        <xdr:cNvPr id="260" name="直線コネクタ 259"/>
        <xdr:cNvCxnSpPr/>
      </xdr:nvCxnSpPr>
      <xdr:spPr>
        <a:xfrm>
          <a:off x="14401800" y="146050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1" name="フローチャート: 判断 260"/>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62" name="テキスト ボックス 261"/>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112184</xdr:rowOff>
    </xdr:to>
    <xdr:cxnSp macro="">
      <xdr:nvCxnSpPr>
        <xdr:cNvPr id="263" name="直線コネクタ 262"/>
        <xdr:cNvCxnSpPr/>
      </xdr:nvCxnSpPr>
      <xdr:spPr>
        <a:xfrm flipV="1">
          <a:off x="13512800" y="1460500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4" name="フローチャート: 判断 263"/>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110366</xdr:rowOff>
    </xdr:from>
    <xdr:ext cx="762000" cy="259045"/>
    <xdr:sp macro="" textlink="">
      <xdr:nvSpPr>
        <xdr:cNvPr id="265" name="テキスト ボックス 264"/>
        <xdr:cNvSpPr txBox="1"/>
      </xdr:nvSpPr>
      <xdr:spPr>
        <a:xfrm>
          <a:off x="14020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66" name="フローチャート: 判断 265"/>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123772</xdr:rowOff>
    </xdr:from>
    <xdr:ext cx="762000" cy="259045"/>
    <xdr:sp macro="" textlink="">
      <xdr:nvSpPr>
        <xdr:cNvPr id="267" name="テキスト ボックス 266"/>
        <xdr:cNvSpPr txBox="1"/>
      </xdr:nvSpPr>
      <xdr:spPr>
        <a:xfrm>
          <a:off x="13131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73" name="楕円 272"/>
        <xdr:cNvSpPr/>
      </xdr:nvSpPr>
      <xdr:spPr>
        <a:xfrm>
          <a:off x="169672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24288</xdr:rowOff>
    </xdr:from>
    <xdr:ext cx="762000" cy="259045"/>
    <xdr:sp macro="" textlink="">
      <xdr:nvSpPr>
        <xdr:cNvPr id="274" name="給与水準   （国との比較）該当値テキスト"/>
        <xdr:cNvSpPr txBox="1"/>
      </xdr:nvSpPr>
      <xdr:spPr>
        <a:xfrm>
          <a:off x="17106900" y="1442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7761</xdr:rowOff>
    </xdr:from>
    <xdr:to>
      <xdr:col>77</xdr:col>
      <xdr:colOff>95250</xdr:colOff>
      <xdr:row>85</xdr:row>
      <xdr:rowOff>109361</xdr:rowOff>
    </xdr:to>
    <xdr:sp macro="" textlink="">
      <xdr:nvSpPr>
        <xdr:cNvPr id="275" name="楕円 274"/>
        <xdr:cNvSpPr/>
      </xdr:nvSpPr>
      <xdr:spPr>
        <a:xfrm>
          <a:off x="161290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119538</xdr:rowOff>
    </xdr:from>
    <xdr:ext cx="736600" cy="259045"/>
    <xdr:sp macro="" textlink="">
      <xdr:nvSpPr>
        <xdr:cNvPr id="276" name="テキスト ボックス 275"/>
        <xdr:cNvSpPr txBox="1"/>
      </xdr:nvSpPr>
      <xdr:spPr>
        <a:xfrm>
          <a:off x="15798800" y="1434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77" name="楕円 276"/>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78" name="テキスト ボックス 277"/>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79" name="楕円 278"/>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80" name="テキスト ボックス 279"/>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81" name="楕円 280"/>
        <xdr:cNvSpPr/>
      </xdr:nvSpPr>
      <xdr:spPr>
        <a:xfrm>
          <a:off x="13462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1711</xdr:rowOff>
    </xdr:from>
    <xdr:ext cx="762000" cy="259045"/>
    <xdr:sp macro="" textlink="">
      <xdr:nvSpPr>
        <xdr:cNvPr id="282" name="テキスト ボックス 281"/>
        <xdr:cNvSpPr txBox="1"/>
      </xdr:nvSpPr>
      <xdr:spPr>
        <a:xfrm>
          <a:off x="13131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より定員適正化計画に基づき、退職・採用等の状況を見極め、職員数の抑制を図ってきたが、人口の急速な減少や、事業の広域化に伴う一部事務組合に対する負担金の割合が類似団体と比較し下回っていることから、人口千人当たりの職員数は類似団体との比較において平均を上回っている。今後は第</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期美唄市総合計画前期基本計画を踏まえ、限られた行政資源である人材のより効率的・効果的な活用を図るとともに、</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の活用等により、定員管理の一層の適正化を推進する。</a:t>
          </a:r>
        </a:p>
      </xdr:txBody>
    </xdr:sp>
    <xdr:clientData/>
  </xdr:twoCellAnchor>
  <xdr:oneCellAnchor>
    <xdr:from>
      <xdr:col>61</xdr:col>
      <xdr:colOff>6350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15542</xdr:rowOff>
    </xdr:from>
    <xdr:to>
      <xdr:col>81</xdr:col>
      <xdr:colOff>44450</xdr:colOff>
      <xdr:row>67</xdr:row>
      <xdr:rowOff>4173</xdr:rowOff>
    </xdr:to>
    <xdr:cxnSp macro="">
      <xdr:nvCxnSpPr>
        <xdr:cNvPr id="314" name="直線コネクタ 313"/>
        <xdr:cNvCxnSpPr/>
      </xdr:nvCxnSpPr>
      <xdr:spPr>
        <a:xfrm flipV="1">
          <a:off x="17018000" y="9959642"/>
          <a:ext cx="0" cy="1531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147700</xdr:rowOff>
    </xdr:from>
    <xdr:ext cx="762000" cy="259045"/>
    <xdr:sp macro="" textlink="">
      <xdr:nvSpPr>
        <xdr:cNvPr id="315" name="定員管理の状況最小値テキスト"/>
        <xdr:cNvSpPr txBox="1"/>
      </xdr:nvSpPr>
      <xdr:spPr>
        <a:xfrm>
          <a:off x="17106900" y="114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4173</xdr:rowOff>
    </xdr:from>
    <xdr:to>
      <xdr:col>81</xdr:col>
      <xdr:colOff>133350</xdr:colOff>
      <xdr:row>67</xdr:row>
      <xdr:rowOff>4173</xdr:rowOff>
    </xdr:to>
    <xdr:cxnSp macro="">
      <xdr:nvCxnSpPr>
        <xdr:cNvPr id="316" name="直線コネクタ 315"/>
        <xdr:cNvCxnSpPr/>
      </xdr:nvCxnSpPr>
      <xdr:spPr>
        <a:xfrm>
          <a:off x="16929100" y="1149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101919</xdr:rowOff>
    </xdr:from>
    <xdr:ext cx="762000" cy="259045"/>
    <xdr:sp macro="" textlink="">
      <xdr:nvSpPr>
        <xdr:cNvPr id="317" name="定員管理の状況最大値テキスト"/>
        <xdr:cNvSpPr txBox="1"/>
      </xdr:nvSpPr>
      <xdr:spPr>
        <a:xfrm>
          <a:off x="17106900" y="970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15542</xdr:rowOff>
    </xdr:from>
    <xdr:to>
      <xdr:col>81</xdr:col>
      <xdr:colOff>133350</xdr:colOff>
      <xdr:row>58</xdr:row>
      <xdr:rowOff>15542</xdr:rowOff>
    </xdr:to>
    <xdr:cxnSp macro="">
      <xdr:nvCxnSpPr>
        <xdr:cNvPr id="318" name="直線コネクタ 317"/>
        <xdr:cNvCxnSpPr/>
      </xdr:nvCxnSpPr>
      <xdr:spPr>
        <a:xfrm>
          <a:off x="16929100" y="99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22376</xdr:rowOff>
    </xdr:from>
    <xdr:to>
      <xdr:col>81</xdr:col>
      <xdr:colOff>44450</xdr:colOff>
      <xdr:row>63</xdr:row>
      <xdr:rowOff>62593</xdr:rowOff>
    </xdr:to>
    <xdr:cxnSp macro="">
      <xdr:nvCxnSpPr>
        <xdr:cNvPr id="319" name="直線コネクタ 318"/>
        <xdr:cNvCxnSpPr/>
      </xdr:nvCxnSpPr>
      <xdr:spPr>
        <a:xfrm>
          <a:off x="16179800" y="10823726"/>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140503</xdr:rowOff>
    </xdr:from>
    <xdr:ext cx="762000" cy="259045"/>
    <xdr:sp macro="" textlink="">
      <xdr:nvSpPr>
        <xdr:cNvPr id="320" name="定員管理の状況平均値テキスト"/>
        <xdr:cNvSpPr txBox="1"/>
      </xdr:nvSpPr>
      <xdr:spPr>
        <a:xfrm>
          <a:off x="17106900" y="10256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123976</xdr:rowOff>
    </xdr:from>
    <xdr:to>
      <xdr:col>81</xdr:col>
      <xdr:colOff>95250</xdr:colOff>
      <xdr:row>61</xdr:row>
      <xdr:rowOff>54126</xdr:rowOff>
    </xdr:to>
    <xdr:sp macro="" textlink="">
      <xdr:nvSpPr>
        <xdr:cNvPr id="321" name="フローチャート: 判断 320"/>
        <xdr:cNvSpPr/>
      </xdr:nvSpPr>
      <xdr:spPr>
        <a:xfrm>
          <a:off x="169672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136374</xdr:rowOff>
    </xdr:from>
    <xdr:to>
      <xdr:col>77</xdr:col>
      <xdr:colOff>44450</xdr:colOff>
      <xdr:row>63</xdr:row>
      <xdr:rowOff>22376</xdr:rowOff>
    </xdr:to>
    <xdr:cxnSp macro="">
      <xdr:nvCxnSpPr>
        <xdr:cNvPr id="322" name="直線コネクタ 321"/>
        <xdr:cNvCxnSpPr/>
      </xdr:nvCxnSpPr>
      <xdr:spPr>
        <a:xfrm>
          <a:off x="15290800" y="10766274"/>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84909</xdr:rowOff>
    </xdr:from>
    <xdr:to>
      <xdr:col>77</xdr:col>
      <xdr:colOff>95250</xdr:colOff>
      <xdr:row>61</xdr:row>
      <xdr:rowOff>15059</xdr:rowOff>
    </xdr:to>
    <xdr:sp macro="" textlink="">
      <xdr:nvSpPr>
        <xdr:cNvPr id="323" name="フローチャート: 判断 322"/>
        <xdr:cNvSpPr/>
      </xdr:nvSpPr>
      <xdr:spPr>
        <a:xfrm>
          <a:off x="16129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25236</xdr:rowOff>
    </xdr:from>
    <xdr:ext cx="736600" cy="259045"/>
    <xdr:sp macro="" textlink="">
      <xdr:nvSpPr>
        <xdr:cNvPr id="324" name="テキスト ボックス 323"/>
        <xdr:cNvSpPr txBox="1"/>
      </xdr:nvSpPr>
      <xdr:spPr>
        <a:xfrm>
          <a:off x="15798800" y="10140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103051</xdr:rowOff>
    </xdr:from>
    <xdr:to>
      <xdr:col>72</xdr:col>
      <xdr:colOff>203200</xdr:colOff>
      <xdr:row>62</xdr:row>
      <xdr:rowOff>136374</xdr:rowOff>
    </xdr:to>
    <xdr:cxnSp macro="">
      <xdr:nvCxnSpPr>
        <xdr:cNvPr id="325" name="直線コネクタ 324"/>
        <xdr:cNvCxnSpPr/>
      </xdr:nvCxnSpPr>
      <xdr:spPr>
        <a:xfrm>
          <a:off x="14401800" y="10732951"/>
          <a:ext cx="889000" cy="3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75716</xdr:rowOff>
    </xdr:from>
    <xdr:to>
      <xdr:col>73</xdr:col>
      <xdr:colOff>44450</xdr:colOff>
      <xdr:row>61</xdr:row>
      <xdr:rowOff>5866</xdr:rowOff>
    </xdr:to>
    <xdr:sp macro="" textlink="">
      <xdr:nvSpPr>
        <xdr:cNvPr id="326" name="フローチャート: 判断 325"/>
        <xdr:cNvSpPr/>
      </xdr:nvSpPr>
      <xdr:spPr>
        <a:xfrm>
          <a:off x="15240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16043</xdr:rowOff>
    </xdr:from>
    <xdr:ext cx="762000" cy="259045"/>
    <xdr:sp macro="" textlink="">
      <xdr:nvSpPr>
        <xdr:cNvPr id="327" name="テキスト ボックス 326"/>
        <xdr:cNvSpPr txBox="1"/>
      </xdr:nvSpPr>
      <xdr:spPr>
        <a:xfrm>
          <a:off x="14909800" y="1013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98455</xdr:rowOff>
    </xdr:from>
    <xdr:to>
      <xdr:col>68</xdr:col>
      <xdr:colOff>152400</xdr:colOff>
      <xdr:row>62</xdr:row>
      <xdr:rowOff>103051</xdr:rowOff>
    </xdr:to>
    <xdr:cxnSp macro="">
      <xdr:nvCxnSpPr>
        <xdr:cNvPr id="328" name="直線コネクタ 327"/>
        <xdr:cNvCxnSpPr/>
      </xdr:nvCxnSpPr>
      <xdr:spPr>
        <a:xfrm>
          <a:off x="13512800" y="10728355"/>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29" name="フローチャート: 判断 328"/>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3404</xdr:rowOff>
    </xdr:from>
    <xdr:ext cx="762000" cy="259045"/>
    <xdr:sp macro="" textlink="">
      <xdr:nvSpPr>
        <xdr:cNvPr id="330" name="テキスト ボックス 329"/>
        <xdr:cNvSpPr txBox="1"/>
      </xdr:nvSpPr>
      <xdr:spPr>
        <a:xfrm>
          <a:off x="14020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61928</xdr:rowOff>
    </xdr:from>
    <xdr:to>
      <xdr:col>64</xdr:col>
      <xdr:colOff>152400</xdr:colOff>
      <xdr:row>60</xdr:row>
      <xdr:rowOff>163528</xdr:rowOff>
    </xdr:to>
    <xdr:sp macro="" textlink="">
      <xdr:nvSpPr>
        <xdr:cNvPr id="331" name="フローチャート: 判断 330"/>
        <xdr:cNvSpPr/>
      </xdr:nvSpPr>
      <xdr:spPr>
        <a:xfrm>
          <a:off x="13462000" y="1034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2255</xdr:rowOff>
    </xdr:from>
    <xdr:ext cx="762000" cy="259045"/>
    <xdr:sp macro="" textlink="">
      <xdr:nvSpPr>
        <xdr:cNvPr id="332" name="テキスト ボックス 331"/>
        <xdr:cNvSpPr txBox="1"/>
      </xdr:nvSpPr>
      <xdr:spPr>
        <a:xfrm>
          <a:off x="13131800" y="1011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11793</xdr:rowOff>
    </xdr:from>
    <xdr:to>
      <xdr:col>81</xdr:col>
      <xdr:colOff>95250</xdr:colOff>
      <xdr:row>63</xdr:row>
      <xdr:rowOff>113393</xdr:rowOff>
    </xdr:to>
    <xdr:sp macro="" textlink="">
      <xdr:nvSpPr>
        <xdr:cNvPr id="338" name="楕円 337"/>
        <xdr:cNvSpPr/>
      </xdr:nvSpPr>
      <xdr:spPr>
        <a:xfrm>
          <a:off x="169672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155320</xdr:rowOff>
    </xdr:from>
    <xdr:ext cx="762000" cy="259045"/>
    <xdr:sp macro="" textlink="">
      <xdr:nvSpPr>
        <xdr:cNvPr id="339" name="定員管理の状況該当値テキスト"/>
        <xdr:cNvSpPr txBox="1"/>
      </xdr:nvSpPr>
      <xdr:spPr>
        <a:xfrm>
          <a:off x="17106900" y="1078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143026</xdr:rowOff>
    </xdr:from>
    <xdr:to>
      <xdr:col>77</xdr:col>
      <xdr:colOff>95250</xdr:colOff>
      <xdr:row>63</xdr:row>
      <xdr:rowOff>73176</xdr:rowOff>
    </xdr:to>
    <xdr:sp macro="" textlink="">
      <xdr:nvSpPr>
        <xdr:cNvPr id="340" name="楕円 339"/>
        <xdr:cNvSpPr/>
      </xdr:nvSpPr>
      <xdr:spPr>
        <a:xfrm>
          <a:off x="16129000" y="1077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57953</xdr:rowOff>
    </xdr:from>
    <xdr:ext cx="736600" cy="259045"/>
    <xdr:sp macro="" textlink="">
      <xdr:nvSpPr>
        <xdr:cNvPr id="341" name="テキスト ボックス 340"/>
        <xdr:cNvSpPr txBox="1"/>
      </xdr:nvSpPr>
      <xdr:spPr>
        <a:xfrm>
          <a:off x="15798800" y="10859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85574</xdr:rowOff>
    </xdr:from>
    <xdr:to>
      <xdr:col>73</xdr:col>
      <xdr:colOff>44450</xdr:colOff>
      <xdr:row>63</xdr:row>
      <xdr:rowOff>15724</xdr:rowOff>
    </xdr:to>
    <xdr:sp macro="" textlink="">
      <xdr:nvSpPr>
        <xdr:cNvPr id="342" name="楕円 341"/>
        <xdr:cNvSpPr/>
      </xdr:nvSpPr>
      <xdr:spPr>
        <a:xfrm>
          <a:off x="15240000" y="1071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501</xdr:rowOff>
    </xdr:from>
    <xdr:ext cx="762000" cy="259045"/>
    <xdr:sp macro="" textlink="">
      <xdr:nvSpPr>
        <xdr:cNvPr id="343" name="テキスト ボックス 342"/>
        <xdr:cNvSpPr txBox="1"/>
      </xdr:nvSpPr>
      <xdr:spPr>
        <a:xfrm>
          <a:off x="14909800" y="10801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52251</xdr:rowOff>
    </xdr:from>
    <xdr:to>
      <xdr:col>68</xdr:col>
      <xdr:colOff>203200</xdr:colOff>
      <xdr:row>62</xdr:row>
      <xdr:rowOff>153851</xdr:rowOff>
    </xdr:to>
    <xdr:sp macro="" textlink="">
      <xdr:nvSpPr>
        <xdr:cNvPr id="344" name="楕円 343"/>
        <xdr:cNvSpPr/>
      </xdr:nvSpPr>
      <xdr:spPr>
        <a:xfrm>
          <a:off x="14351000" y="1068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138628</xdr:rowOff>
    </xdr:from>
    <xdr:ext cx="762000" cy="259045"/>
    <xdr:sp macro="" textlink="">
      <xdr:nvSpPr>
        <xdr:cNvPr id="345" name="テキスト ボックス 344"/>
        <xdr:cNvSpPr txBox="1"/>
      </xdr:nvSpPr>
      <xdr:spPr>
        <a:xfrm>
          <a:off x="14020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47655</xdr:rowOff>
    </xdr:from>
    <xdr:to>
      <xdr:col>64</xdr:col>
      <xdr:colOff>152400</xdr:colOff>
      <xdr:row>62</xdr:row>
      <xdr:rowOff>149255</xdr:rowOff>
    </xdr:to>
    <xdr:sp macro="" textlink="">
      <xdr:nvSpPr>
        <xdr:cNvPr id="346" name="楕円 345"/>
        <xdr:cNvSpPr/>
      </xdr:nvSpPr>
      <xdr:spPr>
        <a:xfrm>
          <a:off x="13462000" y="1067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134032</xdr:rowOff>
    </xdr:from>
    <xdr:ext cx="762000" cy="259045"/>
    <xdr:sp macro="" textlink="">
      <xdr:nvSpPr>
        <xdr:cNvPr id="347" name="テキスト ボックス 346"/>
        <xdr:cNvSpPr txBox="1"/>
      </xdr:nvSpPr>
      <xdr:spPr>
        <a:xfrm>
          <a:off x="13131800" y="10763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上記将来負担比率の分析同様、過去の多大な公共投資の実施により類似団体平均を上回っているが、地方債の新規発行抑制に努めたことから比率も改善し、類似団体平均に迫りつつある。</a:t>
          </a:r>
        </a:p>
        <a:p>
          <a:r>
            <a:rPr kumimoji="1" lang="ja-JP" altLang="en-US" sz="1300">
              <a:latin typeface="ＭＳ Ｐゴシック" panose="020B0600070205080204" pitchFamily="50" charset="-128"/>
              <a:ea typeface="ＭＳ Ｐゴシック" panose="020B0600070205080204" pitchFamily="50" charset="-128"/>
            </a:rPr>
            <a:t>今後は、第</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期美唄市総合計画前期基本計画と整合性を図りながら、引き続き建設事業の重点による公債費の抑制に努める。</a:t>
          </a: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83397</xdr:rowOff>
    </xdr:from>
    <xdr:to>
      <xdr:col>81</xdr:col>
      <xdr:colOff>44450</xdr:colOff>
      <xdr:row>44</xdr:row>
      <xdr:rowOff>10266</xdr:rowOff>
    </xdr:to>
    <xdr:cxnSp macro="">
      <xdr:nvCxnSpPr>
        <xdr:cNvPr id="376" name="直線コネクタ 375"/>
        <xdr:cNvCxnSpPr/>
      </xdr:nvCxnSpPr>
      <xdr:spPr>
        <a:xfrm flipV="1">
          <a:off x="17018000" y="608414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153793</xdr:rowOff>
    </xdr:from>
    <xdr:ext cx="762000" cy="259045"/>
    <xdr:sp macro="" textlink="">
      <xdr:nvSpPr>
        <xdr:cNvPr id="377" name="公債費負担の状況最小値テキスト"/>
        <xdr:cNvSpPr txBox="1"/>
      </xdr:nvSpPr>
      <xdr:spPr>
        <a:xfrm>
          <a:off x="17106900" y="752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10266</xdr:rowOff>
    </xdr:from>
    <xdr:to>
      <xdr:col>81</xdr:col>
      <xdr:colOff>133350</xdr:colOff>
      <xdr:row>44</xdr:row>
      <xdr:rowOff>10266</xdr:rowOff>
    </xdr:to>
    <xdr:cxnSp macro="">
      <xdr:nvCxnSpPr>
        <xdr:cNvPr id="378" name="直線コネクタ 377"/>
        <xdr:cNvCxnSpPr/>
      </xdr:nvCxnSpPr>
      <xdr:spPr>
        <a:xfrm>
          <a:off x="16929100" y="75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169774</xdr:rowOff>
    </xdr:from>
    <xdr:ext cx="762000" cy="259045"/>
    <xdr:sp macro="" textlink="">
      <xdr:nvSpPr>
        <xdr:cNvPr id="379" name="公債費負担の状況最大値テキスト"/>
        <xdr:cNvSpPr txBox="1"/>
      </xdr:nvSpPr>
      <xdr:spPr>
        <a:xfrm>
          <a:off x="17106900" y="582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83397</xdr:rowOff>
    </xdr:from>
    <xdr:to>
      <xdr:col>81</xdr:col>
      <xdr:colOff>133350</xdr:colOff>
      <xdr:row>35</xdr:row>
      <xdr:rowOff>83397</xdr:rowOff>
    </xdr:to>
    <xdr:cxnSp macro="">
      <xdr:nvCxnSpPr>
        <xdr:cNvPr id="380" name="直線コネクタ 379"/>
        <xdr:cNvCxnSpPr/>
      </xdr:nvCxnSpPr>
      <xdr:spPr>
        <a:xfrm>
          <a:off x="16929100" y="608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86360</xdr:rowOff>
    </xdr:from>
    <xdr:to>
      <xdr:col>81</xdr:col>
      <xdr:colOff>44450</xdr:colOff>
      <xdr:row>37</xdr:row>
      <xdr:rowOff>96414</xdr:rowOff>
    </xdr:to>
    <xdr:cxnSp macro="">
      <xdr:nvCxnSpPr>
        <xdr:cNvPr id="381" name="直線コネクタ 380"/>
        <xdr:cNvCxnSpPr/>
      </xdr:nvCxnSpPr>
      <xdr:spPr>
        <a:xfrm flipV="1">
          <a:off x="16179800" y="6430010"/>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153158</xdr:rowOff>
    </xdr:from>
    <xdr:ext cx="762000" cy="259045"/>
    <xdr:sp macro="" textlink="">
      <xdr:nvSpPr>
        <xdr:cNvPr id="382" name="公債費負担の状況平均値テキスト"/>
        <xdr:cNvSpPr txBox="1"/>
      </xdr:nvSpPr>
      <xdr:spPr>
        <a:xfrm>
          <a:off x="17106900" y="6153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3" name="フローチャート: 判断 382"/>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96414</xdr:rowOff>
    </xdr:from>
    <xdr:to>
      <xdr:col>77</xdr:col>
      <xdr:colOff>44450</xdr:colOff>
      <xdr:row>37</xdr:row>
      <xdr:rowOff>102447</xdr:rowOff>
    </xdr:to>
    <xdr:cxnSp macro="">
      <xdr:nvCxnSpPr>
        <xdr:cNvPr id="384" name="直線コネクタ 383"/>
        <xdr:cNvCxnSpPr/>
      </xdr:nvCxnSpPr>
      <xdr:spPr>
        <a:xfrm flipV="1">
          <a:off x="15290800" y="6440064"/>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142663</xdr:rowOff>
    </xdr:from>
    <xdr:to>
      <xdr:col>77</xdr:col>
      <xdr:colOff>95250</xdr:colOff>
      <xdr:row>37</xdr:row>
      <xdr:rowOff>72813</xdr:rowOff>
    </xdr:to>
    <xdr:sp macro="" textlink="">
      <xdr:nvSpPr>
        <xdr:cNvPr id="385" name="フローチャート: 判断 384"/>
        <xdr:cNvSpPr/>
      </xdr:nvSpPr>
      <xdr:spPr>
        <a:xfrm>
          <a:off x="16129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82990</xdr:rowOff>
    </xdr:from>
    <xdr:ext cx="736600" cy="259045"/>
    <xdr:sp macro="" textlink="">
      <xdr:nvSpPr>
        <xdr:cNvPr id="386" name="テキスト ボックス 385"/>
        <xdr:cNvSpPr txBox="1"/>
      </xdr:nvSpPr>
      <xdr:spPr>
        <a:xfrm>
          <a:off x="15798800" y="6083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102447</xdr:rowOff>
    </xdr:from>
    <xdr:to>
      <xdr:col>72</xdr:col>
      <xdr:colOff>203200</xdr:colOff>
      <xdr:row>37</xdr:row>
      <xdr:rowOff>112501</xdr:rowOff>
    </xdr:to>
    <xdr:cxnSp macro="">
      <xdr:nvCxnSpPr>
        <xdr:cNvPr id="387" name="直線コネクタ 386"/>
        <xdr:cNvCxnSpPr/>
      </xdr:nvCxnSpPr>
      <xdr:spPr>
        <a:xfrm flipV="1">
          <a:off x="14401800" y="6446097"/>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148696</xdr:rowOff>
    </xdr:from>
    <xdr:to>
      <xdr:col>73</xdr:col>
      <xdr:colOff>44450</xdr:colOff>
      <xdr:row>37</xdr:row>
      <xdr:rowOff>78846</xdr:rowOff>
    </xdr:to>
    <xdr:sp macro="" textlink="">
      <xdr:nvSpPr>
        <xdr:cNvPr id="388" name="フローチャート: 判断 387"/>
        <xdr:cNvSpPr/>
      </xdr:nvSpPr>
      <xdr:spPr>
        <a:xfrm>
          <a:off x="15240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89023</xdr:rowOff>
    </xdr:from>
    <xdr:ext cx="762000" cy="259045"/>
    <xdr:sp macro="" textlink="">
      <xdr:nvSpPr>
        <xdr:cNvPr id="389" name="テキスト ボックス 388"/>
        <xdr:cNvSpPr txBox="1"/>
      </xdr:nvSpPr>
      <xdr:spPr>
        <a:xfrm>
          <a:off x="14909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112501</xdr:rowOff>
    </xdr:from>
    <xdr:to>
      <xdr:col>68</xdr:col>
      <xdr:colOff>152400</xdr:colOff>
      <xdr:row>37</xdr:row>
      <xdr:rowOff>120544</xdr:rowOff>
    </xdr:to>
    <xdr:cxnSp macro="">
      <xdr:nvCxnSpPr>
        <xdr:cNvPr id="390" name="直線コネクタ 389"/>
        <xdr:cNvCxnSpPr/>
      </xdr:nvCxnSpPr>
      <xdr:spPr>
        <a:xfrm flipV="1">
          <a:off x="13512800" y="6456151"/>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150707</xdr:rowOff>
    </xdr:from>
    <xdr:to>
      <xdr:col>68</xdr:col>
      <xdr:colOff>203200</xdr:colOff>
      <xdr:row>37</xdr:row>
      <xdr:rowOff>80857</xdr:rowOff>
    </xdr:to>
    <xdr:sp macro="" textlink="">
      <xdr:nvSpPr>
        <xdr:cNvPr id="391" name="フローチャート: 判断 390"/>
        <xdr:cNvSpPr/>
      </xdr:nvSpPr>
      <xdr:spPr>
        <a:xfrm>
          <a:off x="14351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91034</xdr:rowOff>
    </xdr:from>
    <xdr:ext cx="762000" cy="259045"/>
    <xdr:sp macro="" textlink="">
      <xdr:nvSpPr>
        <xdr:cNvPr id="392" name="テキスト ボックス 391"/>
        <xdr:cNvSpPr txBox="1"/>
      </xdr:nvSpPr>
      <xdr:spPr>
        <a:xfrm>
          <a:off x="14020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154728</xdr:rowOff>
    </xdr:from>
    <xdr:to>
      <xdr:col>64</xdr:col>
      <xdr:colOff>152400</xdr:colOff>
      <xdr:row>37</xdr:row>
      <xdr:rowOff>84878</xdr:rowOff>
    </xdr:to>
    <xdr:sp macro="" textlink="">
      <xdr:nvSpPr>
        <xdr:cNvPr id="393" name="フローチャート: 判断 392"/>
        <xdr:cNvSpPr/>
      </xdr:nvSpPr>
      <xdr:spPr>
        <a:xfrm>
          <a:off x="13462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95055</xdr:rowOff>
    </xdr:from>
    <xdr:ext cx="762000" cy="259045"/>
    <xdr:sp macro="" textlink="">
      <xdr:nvSpPr>
        <xdr:cNvPr id="394" name="テキスト ボックス 393"/>
        <xdr:cNvSpPr txBox="1"/>
      </xdr:nvSpPr>
      <xdr:spPr>
        <a:xfrm>
          <a:off x="13131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35560</xdr:rowOff>
    </xdr:from>
    <xdr:to>
      <xdr:col>81</xdr:col>
      <xdr:colOff>95250</xdr:colOff>
      <xdr:row>37</xdr:row>
      <xdr:rowOff>137160</xdr:rowOff>
    </xdr:to>
    <xdr:sp macro="" textlink="">
      <xdr:nvSpPr>
        <xdr:cNvPr id="400" name="楕円 399"/>
        <xdr:cNvSpPr/>
      </xdr:nvSpPr>
      <xdr:spPr>
        <a:xfrm>
          <a:off x="169672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7637</xdr:rowOff>
    </xdr:from>
    <xdr:ext cx="762000" cy="259045"/>
    <xdr:sp macro="" textlink="">
      <xdr:nvSpPr>
        <xdr:cNvPr id="401" name="公債費負担の状況該当値テキスト"/>
        <xdr:cNvSpPr txBox="1"/>
      </xdr:nvSpPr>
      <xdr:spPr>
        <a:xfrm>
          <a:off x="17106900" y="63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45614</xdr:rowOff>
    </xdr:from>
    <xdr:to>
      <xdr:col>77</xdr:col>
      <xdr:colOff>95250</xdr:colOff>
      <xdr:row>37</xdr:row>
      <xdr:rowOff>147214</xdr:rowOff>
    </xdr:to>
    <xdr:sp macro="" textlink="">
      <xdr:nvSpPr>
        <xdr:cNvPr id="402" name="楕円 401"/>
        <xdr:cNvSpPr/>
      </xdr:nvSpPr>
      <xdr:spPr>
        <a:xfrm>
          <a:off x="16129000" y="638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131991</xdr:rowOff>
    </xdr:from>
    <xdr:ext cx="736600" cy="259045"/>
    <xdr:sp macro="" textlink="">
      <xdr:nvSpPr>
        <xdr:cNvPr id="403" name="テキスト ボックス 402"/>
        <xdr:cNvSpPr txBox="1"/>
      </xdr:nvSpPr>
      <xdr:spPr>
        <a:xfrm>
          <a:off x="15798800" y="6475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51647</xdr:rowOff>
    </xdr:from>
    <xdr:to>
      <xdr:col>73</xdr:col>
      <xdr:colOff>44450</xdr:colOff>
      <xdr:row>37</xdr:row>
      <xdr:rowOff>153247</xdr:rowOff>
    </xdr:to>
    <xdr:sp macro="" textlink="">
      <xdr:nvSpPr>
        <xdr:cNvPr id="404" name="楕円 403"/>
        <xdr:cNvSpPr/>
      </xdr:nvSpPr>
      <xdr:spPr>
        <a:xfrm>
          <a:off x="15240000" y="639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138023</xdr:rowOff>
    </xdr:from>
    <xdr:ext cx="762000" cy="259045"/>
    <xdr:sp macro="" textlink="">
      <xdr:nvSpPr>
        <xdr:cNvPr id="405" name="テキスト ボックス 404"/>
        <xdr:cNvSpPr txBox="1"/>
      </xdr:nvSpPr>
      <xdr:spPr>
        <a:xfrm>
          <a:off x="14909800" y="648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61701</xdr:rowOff>
    </xdr:from>
    <xdr:to>
      <xdr:col>68</xdr:col>
      <xdr:colOff>203200</xdr:colOff>
      <xdr:row>37</xdr:row>
      <xdr:rowOff>163301</xdr:rowOff>
    </xdr:to>
    <xdr:sp macro="" textlink="">
      <xdr:nvSpPr>
        <xdr:cNvPr id="406" name="楕円 405"/>
        <xdr:cNvSpPr/>
      </xdr:nvSpPr>
      <xdr:spPr>
        <a:xfrm>
          <a:off x="14351000" y="640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148078</xdr:rowOff>
    </xdr:from>
    <xdr:ext cx="762000" cy="259045"/>
    <xdr:sp macro="" textlink="">
      <xdr:nvSpPr>
        <xdr:cNvPr id="407" name="テキスト ボックス 406"/>
        <xdr:cNvSpPr txBox="1"/>
      </xdr:nvSpPr>
      <xdr:spPr>
        <a:xfrm>
          <a:off x="14020800" y="6491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69744</xdr:rowOff>
    </xdr:from>
    <xdr:to>
      <xdr:col>64</xdr:col>
      <xdr:colOff>152400</xdr:colOff>
      <xdr:row>37</xdr:row>
      <xdr:rowOff>171345</xdr:rowOff>
    </xdr:to>
    <xdr:sp macro="" textlink="">
      <xdr:nvSpPr>
        <xdr:cNvPr id="408" name="楕円 407"/>
        <xdr:cNvSpPr/>
      </xdr:nvSpPr>
      <xdr:spPr>
        <a:xfrm>
          <a:off x="13462000" y="641339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156121</xdr:rowOff>
    </xdr:from>
    <xdr:ext cx="762000" cy="259045"/>
    <xdr:sp macro="" textlink="">
      <xdr:nvSpPr>
        <xdr:cNvPr id="409" name="テキスト ボックス 408"/>
        <xdr:cNvSpPr txBox="1"/>
      </xdr:nvSpPr>
      <xdr:spPr>
        <a:xfrm>
          <a:off x="13131800" y="6499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バブル経済崩壊後、国の度重なる景気経済対策に呼応して実施した公共投資の拡大のほか、下水道整備に対する繰出金の累増などにより、地方債残高等が類似団体平均を上回っている。しかしながら、ふるさと納税寄附金の増収により充当可能基金は改善傾向にあり、比率は、類似団体平均との差も埋まりつつある。</a:t>
          </a:r>
        </a:p>
        <a:p>
          <a:r>
            <a:rPr kumimoji="1" lang="ja-JP" altLang="en-US" sz="1300">
              <a:latin typeface="ＭＳ Ｐゴシック" panose="020B0600070205080204" pitchFamily="50" charset="-128"/>
              <a:ea typeface="ＭＳ Ｐゴシック" panose="020B0600070205080204" pitchFamily="50" charset="-128"/>
            </a:rPr>
            <a:t>今後は、第</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期美唄市総合計画前期基本計画と整合性を図りながら、引き続き比率の改善に努める。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1524</xdr:rowOff>
    </xdr:to>
    <xdr:cxnSp macro="">
      <xdr:nvCxnSpPr>
        <xdr:cNvPr id="436" name="直線コネクタ 435"/>
        <xdr:cNvCxnSpPr/>
      </xdr:nvCxnSpPr>
      <xdr:spPr>
        <a:xfrm flipV="1">
          <a:off x="17018000" y="2451100"/>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145051</xdr:rowOff>
    </xdr:from>
    <xdr:ext cx="762000" cy="259045"/>
    <xdr:sp macro="" textlink="">
      <xdr:nvSpPr>
        <xdr:cNvPr id="437" name="将来負担の状況最小値テキスト"/>
        <xdr:cNvSpPr txBox="1"/>
      </xdr:nvSpPr>
      <xdr:spPr>
        <a:xfrm>
          <a:off x="17106900" y="374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1524</xdr:rowOff>
    </xdr:from>
    <xdr:to>
      <xdr:col>81</xdr:col>
      <xdr:colOff>133350</xdr:colOff>
      <xdr:row>22</xdr:row>
      <xdr:rowOff>1524</xdr:rowOff>
    </xdr:to>
    <xdr:cxnSp macro="">
      <xdr:nvCxnSpPr>
        <xdr:cNvPr id="438" name="直線コネクタ 437"/>
        <xdr:cNvCxnSpPr/>
      </xdr:nvCxnSpPr>
      <xdr:spPr>
        <a:xfrm>
          <a:off x="16929100" y="377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136449</xdr:rowOff>
    </xdr:from>
    <xdr:to>
      <xdr:col>81</xdr:col>
      <xdr:colOff>44450</xdr:colOff>
      <xdr:row>17</xdr:row>
      <xdr:rowOff>108814</xdr:rowOff>
    </xdr:to>
    <xdr:cxnSp macro="">
      <xdr:nvCxnSpPr>
        <xdr:cNvPr id="441" name="直線コネクタ 440"/>
        <xdr:cNvCxnSpPr/>
      </xdr:nvCxnSpPr>
      <xdr:spPr>
        <a:xfrm flipV="1">
          <a:off x="16179800" y="2879649"/>
          <a:ext cx="838200" cy="1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138142</xdr:rowOff>
    </xdr:from>
    <xdr:ext cx="762000" cy="259045"/>
    <xdr:sp macro="" textlink="">
      <xdr:nvSpPr>
        <xdr:cNvPr id="442" name="将来負担の状況平均値テキスト"/>
        <xdr:cNvSpPr txBox="1"/>
      </xdr:nvSpPr>
      <xdr:spPr>
        <a:xfrm>
          <a:off x="17106900" y="2366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121615</xdr:rowOff>
    </xdr:from>
    <xdr:to>
      <xdr:col>81</xdr:col>
      <xdr:colOff>95250</xdr:colOff>
      <xdr:row>15</xdr:row>
      <xdr:rowOff>51765</xdr:rowOff>
    </xdr:to>
    <xdr:sp macro="" textlink="">
      <xdr:nvSpPr>
        <xdr:cNvPr id="443" name="フローチャート: 判断 442"/>
        <xdr:cNvSpPr/>
      </xdr:nvSpPr>
      <xdr:spPr>
        <a:xfrm>
          <a:off x="16967200" y="252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108814</xdr:rowOff>
    </xdr:from>
    <xdr:to>
      <xdr:col>77</xdr:col>
      <xdr:colOff>44450</xdr:colOff>
      <xdr:row>17</xdr:row>
      <xdr:rowOff>142596</xdr:rowOff>
    </xdr:to>
    <xdr:cxnSp macro="">
      <xdr:nvCxnSpPr>
        <xdr:cNvPr id="444" name="直線コネクタ 443"/>
        <xdr:cNvCxnSpPr/>
      </xdr:nvCxnSpPr>
      <xdr:spPr>
        <a:xfrm flipV="1">
          <a:off x="15290800" y="302346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28829</xdr:rowOff>
    </xdr:from>
    <xdr:to>
      <xdr:col>77</xdr:col>
      <xdr:colOff>95250</xdr:colOff>
      <xdr:row>15</xdr:row>
      <xdr:rowOff>130429</xdr:rowOff>
    </xdr:to>
    <xdr:sp macro="" textlink="">
      <xdr:nvSpPr>
        <xdr:cNvPr id="445" name="フローチャート: 判断 444"/>
        <xdr:cNvSpPr/>
      </xdr:nvSpPr>
      <xdr:spPr>
        <a:xfrm>
          <a:off x="16129000" y="260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140606</xdr:rowOff>
    </xdr:from>
    <xdr:ext cx="736600" cy="259045"/>
    <xdr:sp macro="" textlink="">
      <xdr:nvSpPr>
        <xdr:cNvPr id="446" name="テキスト ボックス 445"/>
        <xdr:cNvSpPr txBox="1"/>
      </xdr:nvSpPr>
      <xdr:spPr>
        <a:xfrm>
          <a:off x="15798800" y="2369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142596</xdr:rowOff>
    </xdr:from>
    <xdr:to>
      <xdr:col>72</xdr:col>
      <xdr:colOff>203200</xdr:colOff>
      <xdr:row>18</xdr:row>
      <xdr:rowOff>20853</xdr:rowOff>
    </xdr:to>
    <xdr:cxnSp macro="">
      <xdr:nvCxnSpPr>
        <xdr:cNvPr id="447" name="直線コネクタ 446"/>
        <xdr:cNvCxnSpPr/>
      </xdr:nvCxnSpPr>
      <xdr:spPr>
        <a:xfrm flipV="1">
          <a:off x="14401800" y="3057246"/>
          <a:ext cx="889000" cy="4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65507</xdr:rowOff>
    </xdr:from>
    <xdr:to>
      <xdr:col>73</xdr:col>
      <xdr:colOff>44450</xdr:colOff>
      <xdr:row>15</xdr:row>
      <xdr:rowOff>167107</xdr:rowOff>
    </xdr:to>
    <xdr:sp macro="" textlink="">
      <xdr:nvSpPr>
        <xdr:cNvPr id="448" name="フローチャート: 判断 447"/>
        <xdr:cNvSpPr/>
      </xdr:nvSpPr>
      <xdr:spPr>
        <a:xfrm>
          <a:off x="15240000" y="26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5834</xdr:rowOff>
    </xdr:from>
    <xdr:ext cx="762000" cy="259045"/>
    <xdr:sp macro="" textlink="">
      <xdr:nvSpPr>
        <xdr:cNvPr id="449" name="テキスト ボックス 448"/>
        <xdr:cNvSpPr txBox="1"/>
      </xdr:nvSpPr>
      <xdr:spPr>
        <a:xfrm>
          <a:off x="14909800" y="240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20853</xdr:rowOff>
    </xdr:from>
    <xdr:to>
      <xdr:col>68</xdr:col>
      <xdr:colOff>152400</xdr:colOff>
      <xdr:row>18</xdr:row>
      <xdr:rowOff>62357</xdr:rowOff>
    </xdr:to>
    <xdr:cxnSp macro="">
      <xdr:nvCxnSpPr>
        <xdr:cNvPr id="450" name="直線コネクタ 449"/>
        <xdr:cNvCxnSpPr/>
      </xdr:nvCxnSpPr>
      <xdr:spPr>
        <a:xfrm flipV="1">
          <a:off x="13512800" y="3106953"/>
          <a:ext cx="889000" cy="4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60198</xdr:rowOff>
    </xdr:from>
    <xdr:to>
      <xdr:col>68</xdr:col>
      <xdr:colOff>203200</xdr:colOff>
      <xdr:row>15</xdr:row>
      <xdr:rowOff>161798</xdr:rowOff>
    </xdr:to>
    <xdr:sp macro="" textlink="">
      <xdr:nvSpPr>
        <xdr:cNvPr id="451" name="フローチャート: 判断 450"/>
        <xdr:cNvSpPr/>
      </xdr:nvSpPr>
      <xdr:spPr>
        <a:xfrm>
          <a:off x="14351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525</xdr:rowOff>
    </xdr:from>
    <xdr:ext cx="762000" cy="259045"/>
    <xdr:sp macro="" textlink="">
      <xdr:nvSpPr>
        <xdr:cNvPr id="452" name="テキスト ボックス 451"/>
        <xdr:cNvSpPr txBox="1"/>
      </xdr:nvSpPr>
      <xdr:spPr>
        <a:xfrm>
          <a:off x="14020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86258</xdr:rowOff>
    </xdr:from>
    <xdr:to>
      <xdr:col>64</xdr:col>
      <xdr:colOff>152400</xdr:colOff>
      <xdr:row>16</xdr:row>
      <xdr:rowOff>16408</xdr:rowOff>
    </xdr:to>
    <xdr:sp macro="" textlink="">
      <xdr:nvSpPr>
        <xdr:cNvPr id="453" name="フローチャート: 判断 452"/>
        <xdr:cNvSpPr/>
      </xdr:nvSpPr>
      <xdr:spPr>
        <a:xfrm>
          <a:off x="13462000" y="265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26585</xdr:rowOff>
    </xdr:from>
    <xdr:ext cx="762000" cy="259045"/>
    <xdr:sp macro="" textlink="">
      <xdr:nvSpPr>
        <xdr:cNvPr id="454" name="テキスト ボックス 453"/>
        <xdr:cNvSpPr txBox="1"/>
      </xdr:nvSpPr>
      <xdr:spPr>
        <a:xfrm>
          <a:off x="13131800" y="242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85649</xdr:rowOff>
    </xdr:from>
    <xdr:to>
      <xdr:col>81</xdr:col>
      <xdr:colOff>95250</xdr:colOff>
      <xdr:row>17</xdr:row>
      <xdr:rowOff>15799</xdr:rowOff>
    </xdr:to>
    <xdr:sp macro="" textlink="">
      <xdr:nvSpPr>
        <xdr:cNvPr id="460" name="楕円 459"/>
        <xdr:cNvSpPr/>
      </xdr:nvSpPr>
      <xdr:spPr>
        <a:xfrm>
          <a:off x="16967200" y="282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57726</xdr:rowOff>
    </xdr:from>
    <xdr:ext cx="762000" cy="259045"/>
    <xdr:sp macro="" textlink="">
      <xdr:nvSpPr>
        <xdr:cNvPr id="461" name="将来負担の状況該当値テキスト"/>
        <xdr:cNvSpPr txBox="1"/>
      </xdr:nvSpPr>
      <xdr:spPr>
        <a:xfrm>
          <a:off x="17106900" y="2800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58014</xdr:rowOff>
    </xdr:from>
    <xdr:to>
      <xdr:col>77</xdr:col>
      <xdr:colOff>95250</xdr:colOff>
      <xdr:row>17</xdr:row>
      <xdr:rowOff>159614</xdr:rowOff>
    </xdr:to>
    <xdr:sp macro="" textlink="">
      <xdr:nvSpPr>
        <xdr:cNvPr id="462" name="楕円 461"/>
        <xdr:cNvSpPr/>
      </xdr:nvSpPr>
      <xdr:spPr>
        <a:xfrm>
          <a:off x="16129000" y="297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144391</xdr:rowOff>
    </xdr:from>
    <xdr:ext cx="736600" cy="259045"/>
    <xdr:sp macro="" textlink="">
      <xdr:nvSpPr>
        <xdr:cNvPr id="463" name="テキスト ボックス 462"/>
        <xdr:cNvSpPr txBox="1"/>
      </xdr:nvSpPr>
      <xdr:spPr>
        <a:xfrm>
          <a:off x="15798800" y="3059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91796</xdr:rowOff>
    </xdr:from>
    <xdr:to>
      <xdr:col>73</xdr:col>
      <xdr:colOff>44450</xdr:colOff>
      <xdr:row>18</xdr:row>
      <xdr:rowOff>21946</xdr:rowOff>
    </xdr:to>
    <xdr:sp macro="" textlink="">
      <xdr:nvSpPr>
        <xdr:cNvPr id="464" name="楕円 463"/>
        <xdr:cNvSpPr/>
      </xdr:nvSpPr>
      <xdr:spPr>
        <a:xfrm>
          <a:off x="15240000" y="300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6723</xdr:rowOff>
    </xdr:from>
    <xdr:ext cx="762000" cy="259045"/>
    <xdr:sp macro="" textlink="">
      <xdr:nvSpPr>
        <xdr:cNvPr id="465" name="テキスト ボックス 464"/>
        <xdr:cNvSpPr txBox="1"/>
      </xdr:nvSpPr>
      <xdr:spPr>
        <a:xfrm>
          <a:off x="14909800" y="309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141503</xdr:rowOff>
    </xdr:from>
    <xdr:to>
      <xdr:col>68</xdr:col>
      <xdr:colOff>203200</xdr:colOff>
      <xdr:row>18</xdr:row>
      <xdr:rowOff>71653</xdr:rowOff>
    </xdr:to>
    <xdr:sp macro="" textlink="">
      <xdr:nvSpPr>
        <xdr:cNvPr id="466" name="楕円 465"/>
        <xdr:cNvSpPr/>
      </xdr:nvSpPr>
      <xdr:spPr>
        <a:xfrm>
          <a:off x="14351000" y="305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56430</xdr:rowOff>
    </xdr:from>
    <xdr:ext cx="762000" cy="259045"/>
    <xdr:sp macro="" textlink="">
      <xdr:nvSpPr>
        <xdr:cNvPr id="467" name="テキスト ボックス 466"/>
        <xdr:cNvSpPr txBox="1"/>
      </xdr:nvSpPr>
      <xdr:spPr>
        <a:xfrm>
          <a:off x="14020800" y="3142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11557</xdr:rowOff>
    </xdr:from>
    <xdr:to>
      <xdr:col>64</xdr:col>
      <xdr:colOff>152400</xdr:colOff>
      <xdr:row>18</xdr:row>
      <xdr:rowOff>113157</xdr:rowOff>
    </xdr:to>
    <xdr:sp macro="" textlink="">
      <xdr:nvSpPr>
        <xdr:cNvPr id="468" name="楕円 467"/>
        <xdr:cNvSpPr/>
      </xdr:nvSpPr>
      <xdr:spPr>
        <a:xfrm>
          <a:off x="13462000" y="309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97934</xdr:rowOff>
    </xdr:from>
    <xdr:ext cx="762000" cy="259045"/>
    <xdr:sp macro="" textlink="">
      <xdr:nvSpPr>
        <xdr:cNvPr id="469" name="テキスト ボックス 468"/>
        <xdr:cNvSpPr txBox="1"/>
      </xdr:nvSpPr>
      <xdr:spPr>
        <a:xfrm>
          <a:off x="13131800" y="318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134471</xdr:colOff>
      <xdr:row>26</xdr:row>
      <xdr:rowOff>85166</xdr:rowOff>
    </xdr:from>
    <xdr:ext cx="9099176" cy="425758"/>
    <xdr:sp macro="" textlink="">
      <xdr:nvSpPr>
        <xdr:cNvPr id="470" name="テキスト ボックス 469">
          <a:extLst>
            <a:ext uri="{FF2B5EF4-FFF2-40B4-BE49-F238E27FC236}">
              <a16:creationId xmlns:a16="http://schemas.microsoft.com/office/drawing/2014/main" id="{B7833EC5-7802-49C9-93AF-5F55205E114C}"/>
            </a:ext>
          </a:extLst>
        </xdr:cNvPr>
        <xdr:cNvSpPr txBox="1"/>
      </xdr:nvSpPr>
      <xdr:spPr>
        <a:xfrm>
          <a:off x="773206" y="4455460"/>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北海道美唄市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20,001
19,943
277.69
19,134,481
18,767,277
335,824
8,955,334
14,147,488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財政健全化計画の終了に伴い給与等の独自削減を廃止したことを主な要因として、類似団体平均を上回る水準となっていたが、職員数削減の推進を含めた人件費全体の抑制に努めた結果、令和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年度から類似団体平均を下回る水準となっている。しかしながら、人件費及び人件費に準ずる費用の人口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人当たり決算額の合計は類似団体平均を大きく上回っており、今後は第</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期美唄市総合計画前期基本計画との整合性を図りながら、引き続き職員の効率的な配置を行い、定員適正化計画等に基づき、職員数削減の推進を含めた人件費全体の抑制に努める。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157480</xdr:rowOff>
    </xdr:to>
    <xdr:cxnSp macro="">
      <xdr:nvCxnSpPr>
        <xdr:cNvPr id="61" name="直線コネクタ 60"/>
        <xdr:cNvCxnSpPr/>
      </xdr:nvCxnSpPr>
      <xdr:spPr>
        <a:xfrm flipV="1">
          <a:off x="4826000" y="58039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35560</xdr:rowOff>
    </xdr:from>
    <xdr:to>
      <xdr:col>24</xdr:col>
      <xdr:colOff>25400</xdr:colOff>
      <xdr:row>37</xdr:row>
      <xdr:rowOff>46990</xdr:rowOff>
    </xdr:to>
    <xdr:cxnSp macro="">
      <xdr:nvCxnSpPr>
        <xdr:cNvPr id="66" name="直線コネクタ 65"/>
        <xdr:cNvCxnSpPr/>
      </xdr:nvCxnSpPr>
      <xdr:spPr>
        <a:xfrm flipV="1">
          <a:off x="3987800" y="620776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7"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46990</xdr:rowOff>
    </xdr:from>
    <xdr:to>
      <xdr:col>19</xdr:col>
      <xdr:colOff>187325</xdr:colOff>
      <xdr:row>37</xdr:row>
      <xdr:rowOff>153670</xdr:rowOff>
    </xdr:to>
    <xdr:cxnSp macro="">
      <xdr:nvCxnSpPr>
        <xdr:cNvPr id="69" name="直線コネクタ 68"/>
        <xdr:cNvCxnSpPr/>
      </xdr:nvCxnSpPr>
      <xdr:spPr>
        <a:xfrm flipV="1">
          <a:off x="3098800" y="63906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72390</xdr:rowOff>
    </xdr:from>
    <xdr:to>
      <xdr:col>20</xdr:col>
      <xdr:colOff>38100</xdr:colOff>
      <xdr:row>38</xdr:row>
      <xdr:rowOff>2540</xdr:rowOff>
    </xdr:to>
    <xdr:sp macro="" textlink="">
      <xdr:nvSpPr>
        <xdr:cNvPr id="70" name="フローチャート: 判断 69"/>
        <xdr:cNvSpPr/>
      </xdr:nvSpPr>
      <xdr:spPr>
        <a:xfrm>
          <a:off x="3937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158767</xdr:rowOff>
    </xdr:from>
    <xdr:ext cx="736600" cy="259045"/>
    <xdr:sp macro="" textlink="">
      <xdr:nvSpPr>
        <xdr:cNvPr id="71" name="テキスト ボックス 70"/>
        <xdr:cNvSpPr txBox="1"/>
      </xdr:nvSpPr>
      <xdr:spPr>
        <a:xfrm>
          <a:off x="3606800" y="65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153670</xdr:rowOff>
    </xdr:from>
    <xdr:to>
      <xdr:col>15</xdr:col>
      <xdr:colOff>98425</xdr:colOff>
      <xdr:row>38</xdr:row>
      <xdr:rowOff>20320</xdr:rowOff>
    </xdr:to>
    <xdr:cxnSp macro="">
      <xdr:nvCxnSpPr>
        <xdr:cNvPr id="72" name="直線コネクタ 71"/>
        <xdr:cNvCxnSpPr/>
      </xdr:nvCxnSpPr>
      <xdr:spPr>
        <a:xfrm flipV="1">
          <a:off x="2209800" y="64973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77487</xdr:rowOff>
    </xdr:from>
    <xdr:ext cx="762000" cy="259045"/>
    <xdr:sp macro="" textlink="">
      <xdr:nvSpPr>
        <xdr:cNvPr id="74" name="テキスト ボックス 73"/>
        <xdr:cNvSpPr txBox="1"/>
      </xdr:nvSpPr>
      <xdr:spPr>
        <a:xfrm>
          <a:off x="2717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20320</xdr:rowOff>
    </xdr:from>
    <xdr:to>
      <xdr:col>11</xdr:col>
      <xdr:colOff>9525</xdr:colOff>
      <xdr:row>38</xdr:row>
      <xdr:rowOff>50800</xdr:rowOff>
    </xdr:to>
    <xdr:cxnSp macro="">
      <xdr:nvCxnSpPr>
        <xdr:cNvPr id="75" name="直線コネクタ 74"/>
        <xdr:cNvCxnSpPr/>
      </xdr:nvCxnSpPr>
      <xdr:spPr>
        <a:xfrm flipV="1">
          <a:off x="1320800" y="65354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6" name="フローチャート: 判断 75"/>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85107</xdr:rowOff>
    </xdr:from>
    <xdr:ext cx="762000" cy="259045"/>
    <xdr:sp macro="" textlink="">
      <xdr:nvSpPr>
        <xdr:cNvPr id="77" name="テキスト ボックス 76"/>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85" name="楕円 84"/>
        <xdr:cNvSpPr/>
      </xdr:nvSpPr>
      <xdr:spPr>
        <a:xfrm>
          <a:off x="4775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1287</xdr:rowOff>
    </xdr:from>
    <xdr:ext cx="762000" cy="259045"/>
    <xdr:sp macro="" textlink="">
      <xdr:nvSpPr>
        <xdr:cNvPr id="86" name="人件費該当値テキスト"/>
        <xdr:cNvSpPr txBox="1"/>
      </xdr:nvSpPr>
      <xdr:spPr>
        <a:xfrm>
          <a:off x="4914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167640</xdr:rowOff>
    </xdr:from>
    <xdr:to>
      <xdr:col>20</xdr:col>
      <xdr:colOff>38100</xdr:colOff>
      <xdr:row>37</xdr:row>
      <xdr:rowOff>97790</xdr:rowOff>
    </xdr:to>
    <xdr:sp macro="" textlink="">
      <xdr:nvSpPr>
        <xdr:cNvPr id="87" name="楕円 86"/>
        <xdr:cNvSpPr/>
      </xdr:nvSpPr>
      <xdr:spPr>
        <a:xfrm>
          <a:off x="3937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107967</xdr:rowOff>
    </xdr:from>
    <xdr:ext cx="736600" cy="259045"/>
    <xdr:sp macro="" textlink="">
      <xdr:nvSpPr>
        <xdr:cNvPr id="88" name="テキスト ボックス 87"/>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102870</xdr:rowOff>
    </xdr:from>
    <xdr:to>
      <xdr:col>15</xdr:col>
      <xdr:colOff>149225</xdr:colOff>
      <xdr:row>38</xdr:row>
      <xdr:rowOff>33020</xdr:rowOff>
    </xdr:to>
    <xdr:sp macro="" textlink="">
      <xdr:nvSpPr>
        <xdr:cNvPr id="89" name="楕円 88"/>
        <xdr:cNvSpPr/>
      </xdr:nvSpPr>
      <xdr:spPr>
        <a:xfrm>
          <a:off x="3048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17797</xdr:rowOff>
    </xdr:from>
    <xdr:ext cx="762000" cy="259045"/>
    <xdr:sp macro="" textlink="">
      <xdr:nvSpPr>
        <xdr:cNvPr id="90" name="テキスト ボックス 89"/>
        <xdr:cNvSpPr txBox="1"/>
      </xdr:nvSpPr>
      <xdr:spPr>
        <a:xfrm>
          <a:off x="2717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140970</xdr:rowOff>
    </xdr:from>
    <xdr:to>
      <xdr:col>11</xdr:col>
      <xdr:colOff>60325</xdr:colOff>
      <xdr:row>38</xdr:row>
      <xdr:rowOff>71120</xdr:rowOff>
    </xdr:to>
    <xdr:sp macro="" textlink="">
      <xdr:nvSpPr>
        <xdr:cNvPr id="91" name="楕円 90"/>
        <xdr:cNvSpPr/>
      </xdr:nvSpPr>
      <xdr:spPr>
        <a:xfrm>
          <a:off x="2159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55897</xdr:rowOff>
    </xdr:from>
    <xdr:ext cx="762000" cy="259045"/>
    <xdr:sp macro="" textlink="">
      <xdr:nvSpPr>
        <xdr:cNvPr id="92" name="テキスト ボックス 91"/>
        <xdr:cNvSpPr txBox="1"/>
      </xdr:nvSpPr>
      <xdr:spPr>
        <a:xfrm>
          <a:off x="1828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0</xdr:rowOff>
    </xdr:from>
    <xdr:to>
      <xdr:col>6</xdr:col>
      <xdr:colOff>171450</xdr:colOff>
      <xdr:row>38</xdr:row>
      <xdr:rowOff>101600</xdr:rowOff>
    </xdr:to>
    <xdr:sp macro="" textlink="">
      <xdr:nvSpPr>
        <xdr:cNvPr id="93" name="楕円 92"/>
        <xdr:cNvSpPr/>
      </xdr:nvSpPr>
      <xdr:spPr>
        <a:xfrm>
          <a:off x="1270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86377</xdr:rowOff>
    </xdr:from>
    <xdr:ext cx="762000" cy="259045"/>
    <xdr:sp macro="" textlink="">
      <xdr:nvSpPr>
        <xdr:cNvPr id="94" name="テキスト ボックス 93"/>
        <xdr:cNvSpPr txBox="1"/>
      </xdr:nvSpPr>
      <xdr:spPr>
        <a:xfrm>
          <a:off x="939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公共施設の老朽化等に伴う小規模修繕費の増加や燃料単価の高騰による光熱水費の増額により、類似団体平均と同程度の水準で上昇傾向にある。今後は、第</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期美唄市総合計画前期基本計画等に基づき事業の見直しや効率化を図り経費の節減に努める。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44450</xdr:rowOff>
    </xdr:from>
    <xdr:to>
      <xdr:col>82</xdr:col>
      <xdr:colOff>107950</xdr:colOff>
      <xdr:row>22</xdr:row>
      <xdr:rowOff>38100</xdr:rowOff>
    </xdr:to>
    <xdr:cxnSp macro="">
      <xdr:nvCxnSpPr>
        <xdr:cNvPr id="122" name="直線コネクタ 121"/>
        <xdr:cNvCxnSpPr/>
      </xdr:nvCxnSpPr>
      <xdr:spPr>
        <a:xfrm flipV="1">
          <a:off x="16510000" y="22733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130827</xdr:rowOff>
    </xdr:from>
    <xdr:ext cx="762000" cy="259045"/>
    <xdr:sp macro="" textlink="">
      <xdr:nvSpPr>
        <xdr:cNvPr id="125" name="物件費最大値テキスト"/>
        <xdr:cNvSpPr txBox="1"/>
      </xdr:nvSpPr>
      <xdr:spPr>
        <a:xfrm>
          <a:off x="165989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44450</xdr:rowOff>
    </xdr:from>
    <xdr:to>
      <xdr:col>82</xdr:col>
      <xdr:colOff>196850</xdr:colOff>
      <xdr:row>13</xdr:row>
      <xdr:rowOff>44450</xdr:rowOff>
    </xdr:to>
    <xdr:cxnSp macro="">
      <xdr:nvCxnSpPr>
        <xdr:cNvPr id="126" name="直線コネクタ 125"/>
        <xdr:cNvCxnSpPr/>
      </xdr:nvCxnSpPr>
      <xdr:spPr>
        <a:xfrm>
          <a:off x="16421100" y="227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63500</xdr:rowOff>
    </xdr:from>
    <xdr:to>
      <xdr:col>82</xdr:col>
      <xdr:colOff>107950</xdr:colOff>
      <xdr:row>18</xdr:row>
      <xdr:rowOff>114300</xdr:rowOff>
    </xdr:to>
    <xdr:cxnSp macro="">
      <xdr:nvCxnSpPr>
        <xdr:cNvPr id="127" name="直線コネクタ 126"/>
        <xdr:cNvCxnSpPr/>
      </xdr:nvCxnSpPr>
      <xdr:spPr>
        <a:xfrm flipV="1">
          <a:off x="15671800" y="31496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60977</xdr:rowOff>
    </xdr:from>
    <xdr:ext cx="762000" cy="259045"/>
    <xdr:sp macro="" textlink="">
      <xdr:nvSpPr>
        <xdr:cNvPr id="128" name="物件費平均値テキスト"/>
        <xdr:cNvSpPr txBox="1"/>
      </xdr:nvSpPr>
      <xdr:spPr>
        <a:xfrm>
          <a:off x="16598900" y="280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44450</xdr:rowOff>
    </xdr:from>
    <xdr:to>
      <xdr:col>82</xdr:col>
      <xdr:colOff>158750</xdr:colOff>
      <xdr:row>17</xdr:row>
      <xdr:rowOff>146050</xdr:rowOff>
    </xdr:to>
    <xdr:sp macro="" textlink="">
      <xdr:nvSpPr>
        <xdr:cNvPr id="129" name="フローチャート: 判断 128"/>
        <xdr:cNvSpPr/>
      </xdr:nvSpPr>
      <xdr:spPr>
        <a:xfrm>
          <a:off x="164592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114300</xdr:rowOff>
    </xdr:from>
    <xdr:to>
      <xdr:col>78</xdr:col>
      <xdr:colOff>69850</xdr:colOff>
      <xdr:row>18</xdr:row>
      <xdr:rowOff>114300</xdr:rowOff>
    </xdr:to>
    <xdr:cxnSp macro="">
      <xdr:nvCxnSpPr>
        <xdr:cNvPr id="130" name="直線コネクタ 129"/>
        <xdr:cNvCxnSpPr/>
      </xdr:nvCxnSpPr>
      <xdr:spPr>
        <a:xfrm>
          <a:off x="14782800" y="320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120650</xdr:rowOff>
    </xdr:from>
    <xdr:to>
      <xdr:col>78</xdr:col>
      <xdr:colOff>120650</xdr:colOff>
      <xdr:row>18</xdr:row>
      <xdr:rowOff>50800</xdr:rowOff>
    </xdr:to>
    <xdr:sp macro="" textlink="">
      <xdr:nvSpPr>
        <xdr:cNvPr id="131" name="フローチャート: 判断 130"/>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60977</xdr:rowOff>
    </xdr:from>
    <xdr:ext cx="736600" cy="259045"/>
    <xdr:sp macro="" textlink="">
      <xdr:nvSpPr>
        <xdr:cNvPr id="132" name="テキスト ボックス 131"/>
        <xdr:cNvSpPr txBox="1"/>
      </xdr:nvSpPr>
      <xdr:spPr>
        <a:xfrm>
          <a:off x="15290800" y="280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114300</xdr:rowOff>
    </xdr:from>
    <xdr:to>
      <xdr:col>73</xdr:col>
      <xdr:colOff>180975</xdr:colOff>
      <xdr:row>18</xdr:row>
      <xdr:rowOff>127000</xdr:rowOff>
    </xdr:to>
    <xdr:cxnSp macro="">
      <xdr:nvCxnSpPr>
        <xdr:cNvPr id="133" name="直線コネクタ 132"/>
        <xdr:cNvCxnSpPr/>
      </xdr:nvCxnSpPr>
      <xdr:spPr>
        <a:xfrm flipV="1">
          <a:off x="13893800" y="3200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88900</xdr:rowOff>
    </xdr:from>
    <xdr:to>
      <xdr:col>74</xdr:col>
      <xdr:colOff>31750</xdr:colOff>
      <xdr:row>19</xdr:row>
      <xdr:rowOff>19050</xdr:rowOff>
    </xdr:to>
    <xdr:sp macro="" textlink="">
      <xdr:nvSpPr>
        <xdr:cNvPr id="134" name="フローチャート: 判断 133"/>
        <xdr:cNvSpPr/>
      </xdr:nvSpPr>
      <xdr:spPr>
        <a:xfrm>
          <a:off x="14732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3827</xdr:rowOff>
    </xdr:from>
    <xdr:ext cx="762000" cy="259045"/>
    <xdr:sp macro="" textlink="">
      <xdr:nvSpPr>
        <xdr:cNvPr id="135" name="テキスト ボックス 134"/>
        <xdr:cNvSpPr txBox="1"/>
      </xdr:nvSpPr>
      <xdr:spPr>
        <a:xfrm>
          <a:off x="14401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50800</xdr:rowOff>
    </xdr:from>
    <xdr:to>
      <xdr:col>69</xdr:col>
      <xdr:colOff>92075</xdr:colOff>
      <xdr:row>18</xdr:row>
      <xdr:rowOff>127000</xdr:rowOff>
    </xdr:to>
    <xdr:cxnSp macro="">
      <xdr:nvCxnSpPr>
        <xdr:cNvPr id="136" name="直線コネクタ 135"/>
        <xdr:cNvCxnSpPr/>
      </xdr:nvCxnSpPr>
      <xdr:spPr>
        <a:xfrm>
          <a:off x="13004800" y="3136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50800</xdr:rowOff>
    </xdr:from>
    <xdr:to>
      <xdr:col>69</xdr:col>
      <xdr:colOff>142875</xdr:colOff>
      <xdr:row>18</xdr:row>
      <xdr:rowOff>152400</xdr:rowOff>
    </xdr:to>
    <xdr:sp macro="" textlink="">
      <xdr:nvSpPr>
        <xdr:cNvPr id="137" name="フローチャート: 判断 136"/>
        <xdr:cNvSpPr/>
      </xdr:nvSpPr>
      <xdr:spPr>
        <a:xfrm>
          <a:off x="13843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162577</xdr:rowOff>
    </xdr:from>
    <xdr:ext cx="762000" cy="259045"/>
    <xdr:sp macro="" textlink="">
      <xdr:nvSpPr>
        <xdr:cNvPr id="138" name="テキスト ボックス 137"/>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25400</xdr:rowOff>
    </xdr:from>
    <xdr:to>
      <xdr:col>65</xdr:col>
      <xdr:colOff>53975</xdr:colOff>
      <xdr:row>18</xdr:row>
      <xdr:rowOff>127000</xdr:rowOff>
    </xdr:to>
    <xdr:sp macro="" textlink="">
      <xdr:nvSpPr>
        <xdr:cNvPr id="139" name="フローチャート: 判断 138"/>
        <xdr:cNvSpPr/>
      </xdr:nvSpPr>
      <xdr:spPr>
        <a:xfrm>
          <a:off x="12954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111777</xdr:rowOff>
    </xdr:from>
    <xdr:ext cx="762000" cy="259045"/>
    <xdr:sp macro="" textlink="">
      <xdr:nvSpPr>
        <xdr:cNvPr id="140" name="テキスト ボックス 139"/>
        <xdr:cNvSpPr txBox="1"/>
      </xdr:nvSpPr>
      <xdr:spPr>
        <a:xfrm>
          <a:off x="12623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12700</xdr:rowOff>
    </xdr:from>
    <xdr:to>
      <xdr:col>82</xdr:col>
      <xdr:colOff>158750</xdr:colOff>
      <xdr:row>18</xdr:row>
      <xdr:rowOff>114300</xdr:rowOff>
    </xdr:to>
    <xdr:sp macro="" textlink="">
      <xdr:nvSpPr>
        <xdr:cNvPr id="146" name="楕円 145"/>
        <xdr:cNvSpPr/>
      </xdr:nvSpPr>
      <xdr:spPr>
        <a:xfrm>
          <a:off x="16459200" y="309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156227</xdr:rowOff>
    </xdr:from>
    <xdr:ext cx="762000" cy="259045"/>
    <xdr:sp macro="" textlink="">
      <xdr:nvSpPr>
        <xdr:cNvPr id="147" name="物件費該当値テキスト"/>
        <xdr:cNvSpPr txBox="1"/>
      </xdr:nvSpPr>
      <xdr:spPr>
        <a:xfrm>
          <a:off x="165989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63500</xdr:rowOff>
    </xdr:from>
    <xdr:to>
      <xdr:col>78</xdr:col>
      <xdr:colOff>120650</xdr:colOff>
      <xdr:row>18</xdr:row>
      <xdr:rowOff>165100</xdr:rowOff>
    </xdr:to>
    <xdr:sp macro="" textlink="">
      <xdr:nvSpPr>
        <xdr:cNvPr id="148" name="楕円 147"/>
        <xdr:cNvSpPr/>
      </xdr:nvSpPr>
      <xdr:spPr>
        <a:xfrm>
          <a:off x="15621000" y="314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149877</xdr:rowOff>
    </xdr:from>
    <xdr:ext cx="736600" cy="259045"/>
    <xdr:sp macro="" textlink="">
      <xdr:nvSpPr>
        <xdr:cNvPr id="149" name="テキスト ボックス 148"/>
        <xdr:cNvSpPr txBox="1"/>
      </xdr:nvSpPr>
      <xdr:spPr>
        <a:xfrm>
          <a:off x="15290800" y="323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63500</xdr:rowOff>
    </xdr:from>
    <xdr:to>
      <xdr:col>74</xdr:col>
      <xdr:colOff>31750</xdr:colOff>
      <xdr:row>18</xdr:row>
      <xdr:rowOff>165100</xdr:rowOff>
    </xdr:to>
    <xdr:sp macro="" textlink="">
      <xdr:nvSpPr>
        <xdr:cNvPr id="150" name="楕円 149"/>
        <xdr:cNvSpPr/>
      </xdr:nvSpPr>
      <xdr:spPr>
        <a:xfrm>
          <a:off x="14732000" y="314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3827</xdr:rowOff>
    </xdr:from>
    <xdr:ext cx="762000" cy="259045"/>
    <xdr:sp macro="" textlink="">
      <xdr:nvSpPr>
        <xdr:cNvPr id="151" name="テキスト ボックス 150"/>
        <xdr:cNvSpPr txBox="1"/>
      </xdr:nvSpPr>
      <xdr:spPr>
        <a:xfrm>
          <a:off x="14401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76200</xdr:rowOff>
    </xdr:from>
    <xdr:to>
      <xdr:col>69</xdr:col>
      <xdr:colOff>142875</xdr:colOff>
      <xdr:row>19</xdr:row>
      <xdr:rowOff>6350</xdr:rowOff>
    </xdr:to>
    <xdr:sp macro="" textlink="">
      <xdr:nvSpPr>
        <xdr:cNvPr id="152" name="楕円 151"/>
        <xdr:cNvSpPr/>
      </xdr:nvSpPr>
      <xdr:spPr>
        <a:xfrm>
          <a:off x="13843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162577</xdr:rowOff>
    </xdr:from>
    <xdr:ext cx="762000" cy="259045"/>
    <xdr:sp macro="" textlink="">
      <xdr:nvSpPr>
        <xdr:cNvPr id="153" name="テキスト ボックス 152"/>
        <xdr:cNvSpPr txBox="1"/>
      </xdr:nvSpPr>
      <xdr:spPr>
        <a:xfrm>
          <a:off x="13512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0</xdr:rowOff>
    </xdr:from>
    <xdr:to>
      <xdr:col>65</xdr:col>
      <xdr:colOff>53975</xdr:colOff>
      <xdr:row>18</xdr:row>
      <xdr:rowOff>101600</xdr:rowOff>
    </xdr:to>
    <xdr:sp macro="" textlink="">
      <xdr:nvSpPr>
        <xdr:cNvPr id="154" name="楕円 153"/>
        <xdr:cNvSpPr/>
      </xdr:nvSpPr>
      <xdr:spPr>
        <a:xfrm>
          <a:off x="12954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111777</xdr:rowOff>
    </xdr:from>
    <xdr:ext cx="762000" cy="259045"/>
    <xdr:sp macro="" textlink="">
      <xdr:nvSpPr>
        <xdr:cNvPr id="155" name="テキスト ボックス 154"/>
        <xdr:cNvSpPr txBox="1"/>
      </xdr:nvSpPr>
      <xdr:spPr>
        <a:xfrm>
          <a:off x="12623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高齢化率については全国平均を上回っているものの、高齢化とともに人口減少も進んでいることから、扶助費は類似団体平均と比較すると同等程度で推移している。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61</xdr:row>
      <xdr:rowOff>95250</xdr:rowOff>
    </xdr:to>
    <xdr:cxnSp macro="">
      <xdr:nvCxnSpPr>
        <xdr:cNvPr id="183" name="直線コネクタ 182"/>
        <xdr:cNvCxnSpPr/>
      </xdr:nvCxnSpPr>
      <xdr:spPr>
        <a:xfrm flipV="1">
          <a:off x="4826000" y="9105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4" name="扶助費最小値テキスト"/>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5" name="直線コネクタ 184"/>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114300</xdr:rowOff>
    </xdr:from>
    <xdr:to>
      <xdr:col>24</xdr:col>
      <xdr:colOff>25400</xdr:colOff>
      <xdr:row>56</xdr:row>
      <xdr:rowOff>127000</xdr:rowOff>
    </xdr:to>
    <xdr:cxnSp macro="">
      <xdr:nvCxnSpPr>
        <xdr:cNvPr id="188" name="直線コネクタ 187"/>
        <xdr:cNvCxnSpPr/>
      </xdr:nvCxnSpPr>
      <xdr:spPr>
        <a:xfrm flipV="1">
          <a:off x="3987800" y="9715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9"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57</xdr:row>
      <xdr:rowOff>82550</xdr:rowOff>
    </xdr:to>
    <xdr:cxnSp macro="">
      <xdr:nvCxnSpPr>
        <xdr:cNvPr id="191" name="直線コネクタ 190"/>
        <xdr:cNvCxnSpPr/>
      </xdr:nvCxnSpPr>
      <xdr:spPr>
        <a:xfrm flipV="1">
          <a:off x="3098800" y="97282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2" name="フローチャート: 判断 191"/>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193" name="テキスト ボックス 192"/>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82550</xdr:rowOff>
    </xdr:from>
    <xdr:to>
      <xdr:col>15</xdr:col>
      <xdr:colOff>98425</xdr:colOff>
      <xdr:row>57</xdr:row>
      <xdr:rowOff>95250</xdr:rowOff>
    </xdr:to>
    <xdr:cxnSp macro="">
      <xdr:nvCxnSpPr>
        <xdr:cNvPr id="194" name="直線コネクタ 193"/>
        <xdr:cNvCxnSpPr/>
      </xdr:nvCxnSpPr>
      <xdr:spPr>
        <a:xfrm flipV="1">
          <a:off x="2209800" y="9855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82550</xdr:rowOff>
    </xdr:from>
    <xdr:to>
      <xdr:col>15</xdr:col>
      <xdr:colOff>149225</xdr:colOff>
      <xdr:row>58</xdr:row>
      <xdr:rowOff>12700</xdr:rowOff>
    </xdr:to>
    <xdr:sp macro="" textlink="">
      <xdr:nvSpPr>
        <xdr:cNvPr id="195" name="フローチャート: 判断 194"/>
        <xdr:cNvSpPr/>
      </xdr:nvSpPr>
      <xdr:spPr>
        <a:xfrm>
          <a:off x="3048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168927</xdr:rowOff>
    </xdr:from>
    <xdr:ext cx="762000" cy="259045"/>
    <xdr:sp macro="" textlink="">
      <xdr:nvSpPr>
        <xdr:cNvPr id="196" name="テキスト ボックス 195"/>
        <xdr:cNvSpPr txBox="1"/>
      </xdr:nvSpPr>
      <xdr:spPr>
        <a:xfrm>
          <a:off x="2717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95250</xdr:rowOff>
    </xdr:from>
    <xdr:to>
      <xdr:col>11</xdr:col>
      <xdr:colOff>9525</xdr:colOff>
      <xdr:row>57</xdr:row>
      <xdr:rowOff>95250</xdr:rowOff>
    </xdr:to>
    <xdr:cxnSp macro="">
      <xdr:nvCxnSpPr>
        <xdr:cNvPr id="197" name="直線コネクタ 196"/>
        <xdr:cNvCxnSpPr/>
      </xdr:nvCxnSpPr>
      <xdr:spPr>
        <a:xfrm>
          <a:off x="1320800" y="9867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31750</xdr:rowOff>
    </xdr:from>
    <xdr:to>
      <xdr:col>11</xdr:col>
      <xdr:colOff>60325</xdr:colOff>
      <xdr:row>57</xdr:row>
      <xdr:rowOff>133350</xdr:rowOff>
    </xdr:to>
    <xdr:sp macro="" textlink="">
      <xdr:nvSpPr>
        <xdr:cNvPr id="198" name="フローチャート: 判断 197"/>
        <xdr:cNvSpPr/>
      </xdr:nvSpPr>
      <xdr:spPr>
        <a:xfrm>
          <a:off x="2159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143527</xdr:rowOff>
    </xdr:from>
    <xdr:ext cx="762000" cy="259045"/>
    <xdr:sp macro="" textlink="">
      <xdr:nvSpPr>
        <xdr:cNvPr id="199" name="テキスト ボックス 198"/>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0" name="フローチャート: 判断 199"/>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01" name="テキスト ボックス 200"/>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63500</xdr:rowOff>
    </xdr:from>
    <xdr:to>
      <xdr:col>24</xdr:col>
      <xdr:colOff>76200</xdr:colOff>
      <xdr:row>56</xdr:row>
      <xdr:rowOff>165100</xdr:rowOff>
    </xdr:to>
    <xdr:sp macro="" textlink="">
      <xdr:nvSpPr>
        <xdr:cNvPr id="207" name="楕円 206"/>
        <xdr:cNvSpPr/>
      </xdr:nvSpPr>
      <xdr:spPr>
        <a:xfrm>
          <a:off x="47752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35577</xdr:rowOff>
    </xdr:from>
    <xdr:ext cx="762000" cy="259045"/>
    <xdr:sp macro="" textlink="">
      <xdr:nvSpPr>
        <xdr:cNvPr id="208" name="扶助費該当値テキスト"/>
        <xdr:cNvSpPr txBox="1"/>
      </xdr:nvSpPr>
      <xdr:spPr>
        <a:xfrm>
          <a:off x="49149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09" name="楕円 208"/>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210" name="テキスト ボックス 209"/>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31750</xdr:rowOff>
    </xdr:from>
    <xdr:to>
      <xdr:col>15</xdr:col>
      <xdr:colOff>149225</xdr:colOff>
      <xdr:row>57</xdr:row>
      <xdr:rowOff>133350</xdr:rowOff>
    </xdr:to>
    <xdr:sp macro="" textlink="">
      <xdr:nvSpPr>
        <xdr:cNvPr id="211" name="楕円 210"/>
        <xdr:cNvSpPr/>
      </xdr:nvSpPr>
      <xdr:spPr>
        <a:xfrm>
          <a:off x="3048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212" name="テキスト ボックス 211"/>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44450</xdr:rowOff>
    </xdr:from>
    <xdr:to>
      <xdr:col>11</xdr:col>
      <xdr:colOff>60325</xdr:colOff>
      <xdr:row>57</xdr:row>
      <xdr:rowOff>146050</xdr:rowOff>
    </xdr:to>
    <xdr:sp macro="" textlink="">
      <xdr:nvSpPr>
        <xdr:cNvPr id="213" name="楕円 212"/>
        <xdr:cNvSpPr/>
      </xdr:nvSpPr>
      <xdr:spPr>
        <a:xfrm>
          <a:off x="2159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130827</xdr:rowOff>
    </xdr:from>
    <xdr:ext cx="762000" cy="259045"/>
    <xdr:sp macro="" textlink="">
      <xdr:nvSpPr>
        <xdr:cNvPr id="214" name="テキスト ボックス 213"/>
        <xdr:cNvSpPr txBox="1"/>
      </xdr:nvSpPr>
      <xdr:spPr>
        <a:xfrm>
          <a:off x="1828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15" name="楕円 214"/>
        <xdr:cNvSpPr/>
      </xdr:nvSpPr>
      <xdr:spPr>
        <a:xfrm>
          <a:off x="1270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216" name="テキスト ボックス 215"/>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下水道事業及び国民健康保険事業に対する繰出金が多額となっていることから、類似団体内で最下位が続いている。</a:t>
          </a:r>
        </a:p>
        <a:p>
          <a:r>
            <a:rPr kumimoji="1" lang="ja-JP" altLang="en-US" sz="1300">
              <a:latin typeface="ＭＳ Ｐゴシック" panose="020B0600070205080204" pitchFamily="50" charset="-128"/>
              <a:ea typeface="ＭＳ Ｐゴシック" panose="020B0600070205080204" pitchFamily="50" charset="-128"/>
            </a:rPr>
            <a:t>下水道事業については、管路の計画的な改修・更新と経営状況に見合った使用料見直しの検討を進め、国民健康保険事業については、医療費の動向と準備基金残高の状況を踏まえ、適切な規模の繰出しを行っ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63319</xdr:rowOff>
    </xdr:from>
    <xdr:to>
      <xdr:col>82</xdr:col>
      <xdr:colOff>107950</xdr:colOff>
      <xdr:row>60</xdr:row>
      <xdr:rowOff>143328</xdr:rowOff>
    </xdr:to>
    <xdr:cxnSp macro="">
      <xdr:nvCxnSpPr>
        <xdr:cNvPr id="246" name="直線コネクタ 245"/>
        <xdr:cNvCxnSpPr/>
      </xdr:nvCxnSpPr>
      <xdr:spPr>
        <a:xfrm flipV="1">
          <a:off x="16510000" y="9150169"/>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47" name="その他最小値テキスト"/>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48" name="直線コネクタ 247"/>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149696</xdr:rowOff>
    </xdr:from>
    <xdr:ext cx="762000" cy="259045"/>
    <xdr:sp macro="" textlink="">
      <xdr:nvSpPr>
        <xdr:cNvPr id="249" name="その他最大値テキスト"/>
        <xdr:cNvSpPr txBox="1"/>
      </xdr:nvSpPr>
      <xdr:spPr>
        <a:xfrm>
          <a:off x="16598900" y="889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63319</xdr:rowOff>
    </xdr:from>
    <xdr:to>
      <xdr:col>82</xdr:col>
      <xdr:colOff>196850</xdr:colOff>
      <xdr:row>53</xdr:row>
      <xdr:rowOff>63319</xdr:rowOff>
    </xdr:to>
    <xdr:cxnSp macro="">
      <xdr:nvCxnSpPr>
        <xdr:cNvPr id="250" name="直線コネクタ 249"/>
        <xdr:cNvCxnSpPr/>
      </xdr:nvCxnSpPr>
      <xdr:spPr>
        <a:xfrm>
          <a:off x="16421100" y="915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51888</xdr:rowOff>
    </xdr:from>
    <xdr:to>
      <xdr:col>82</xdr:col>
      <xdr:colOff>107950</xdr:colOff>
      <xdr:row>60</xdr:row>
      <xdr:rowOff>143328</xdr:rowOff>
    </xdr:to>
    <xdr:cxnSp macro="">
      <xdr:nvCxnSpPr>
        <xdr:cNvPr id="251" name="直線コネクタ 250"/>
        <xdr:cNvCxnSpPr/>
      </xdr:nvCxnSpPr>
      <xdr:spPr>
        <a:xfrm>
          <a:off x="15671800" y="1033888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78031</xdr:rowOff>
    </xdr:from>
    <xdr:ext cx="762000" cy="259045"/>
    <xdr:sp macro="" textlink="">
      <xdr:nvSpPr>
        <xdr:cNvPr id="252" name="その他平均値テキスト"/>
        <xdr:cNvSpPr txBox="1"/>
      </xdr:nvSpPr>
      <xdr:spPr>
        <a:xfrm>
          <a:off x="16598900" y="9336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61504</xdr:rowOff>
    </xdr:from>
    <xdr:to>
      <xdr:col>82</xdr:col>
      <xdr:colOff>158750</xdr:colOff>
      <xdr:row>55</xdr:row>
      <xdr:rowOff>163104</xdr:rowOff>
    </xdr:to>
    <xdr:sp macro="" textlink="">
      <xdr:nvSpPr>
        <xdr:cNvPr id="253" name="フローチャート: 判断 252"/>
        <xdr:cNvSpPr/>
      </xdr:nvSpPr>
      <xdr:spPr>
        <a:xfrm>
          <a:off x="164592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38826</xdr:rowOff>
    </xdr:from>
    <xdr:to>
      <xdr:col>78</xdr:col>
      <xdr:colOff>69850</xdr:colOff>
      <xdr:row>60</xdr:row>
      <xdr:rowOff>51888</xdr:rowOff>
    </xdr:to>
    <xdr:cxnSp macro="">
      <xdr:nvCxnSpPr>
        <xdr:cNvPr id="254" name="直線コネクタ 253"/>
        <xdr:cNvCxnSpPr/>
      </xdr:nvCxnSpPr>
      <xdr:spPr>
        <a:xfrm>
          <a:off x="14782800" y="1032582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81099</xdr:rowOff>
    </xdr:from>
    <xdr:to>
      <xdr:col>78</xdr:col>
      <xdr:colOff>120650</xdr:colOff>
      <xdr:row>56</xdr:row>
      <xdr:rowOff>11249</xdr:rowOff>
    </xdr:to>
    <xdr:sp macro="" textlink="">
      <xdr:nvSpPr>
        <xdr:cNvPr id="255" name="フローチャート: 判断 254"/>
        <xdr:cNvSpPr/>
      </xdr:nvSpPr>
      <xdr:spPr>
        <a:xfrm>
          <a:off x="15621000" y="95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21426</xdr:rowOff>
    </xdr:from>
    <xdr:ext cx="736600" cy="259045"/>
    <xdr:sp macro="" textlink="">
      <xdr:nvSpPr>
        <xdr:cNvPr id="256" name="テキスト ボックス 255"/>
        <xdr:cNvSpPr txBox="1"/>
      </xdr:nvSpPr>
      <xdr:spPr>
        <a:xfrm>
          <a:off x="15290800" y="9279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151493</xdr:rowOff>
    </xdr:from>
    <xdr:to>
      <xdr:col>73</xdr:col>
      <xdr:colOff>180975</xdr:colOff>
      <xdr:row>60</xdr:row>
      <xdr:rowOff>38826</xdr:rowOff>
    </xdr:to>
    <xdr:cxnSp macro="">
      <xdr:nvCxnSpPr>
        <xdr:cNvPr id="257" name="直線コネクタ 256"/>
        <xdr:cNvCxnSpPr/>
      </xdr:nvCxnSpPr>
      <xdr:spPr>
        <a:xfrm>
          <a:off x="13893800" y="10267043"/>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20683</xdr:rowOff>
    </xdr:from>
    <xdr:to>
      <xdr:col>74</xdr:col>
      <xdr:colOff>31750</xdr:colOff>
      <xdr:row>56</xdr:row>
      <xdr:rowOff>122283</xdr:rowOff>
    </xdr:to>
    <xdr:sp macro="" textlink="">
      <xdr:nvSpPr>
        <xdr:cNvPr id="258" name="フローチャート: 判断 257"/>
        <xdr:cNvSpPr/>
      </xdr:nvSpPr>
      <xdr:spPr>
        <a:xfrm>
          <a:off x="147320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132460</xdr:rowOff>
    </xdr:from>
    <xdr:ext cx="762000" cy="259045"/>
    <xdr:sp macro="" textlink="">
      <xdr:nvSpPr>
        <xdr:cNvPr id="259" name="テキスト ボックス 258"/>
        <xdr:cNvSpPr txBox="1"/>
      </xdr:nvSpPr>
      <xdr:spPr>
        <a:xfrm>
          <a:off x="14401800" y="939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151493</xdr:rowOff>
    </xdr:from>
    <xdr:to>
      <xdr:col>69</xdr:col>
      <xdr:colOff>92075</xdr:colOff>
      <xdr:row>60</xdr:row>
      <xdr:rowOff>6169</xdr:rowOff>
    </xdr:to>
    <xdr:cxnSp macro="">
      <xdr:nvCxnSpPr>
        <xdr:cNvPr id="260" name="直線コネクタ 259"/>
        <xdr:cNvCxnSpPr/>
      </xdr:nvCxnSpPr>
      <xdr:spPr>
        <a:xfrm flipV="1">
          <a:off x="13004800" y="1026704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53340</xdr:rowOff>
    </xdr:from>
    <xdr:to>
      <xdr:col>69</xdr:col>
      <xdr:colOff>142875</xdr:colOff>
      <xdr:row>56</xdr:row>
      <xdr:rowOff>154940</xdr:rowOff>
    </xdr:to>
    <xdr:sp macro="" textlink="">
      <xdr:nvSpPr>
        <xdr:cNvPr id="261" name="フローチャート: 判断 260"/>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165117</xdr:rowOff>
    </xdr:from>
    <xdr:ext cx="762000" cy="259045"/>
    <xdr:sp macro="" textlink="">
      <xdr:nvSpPr>
        <xdr:cNvPr id="262" name="テキスト ボックス 261"/>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63" name="フローチャート: 判断 262"/>
        <xdr:cNvSpPr/>
      </xdr:nvSpPr>
      <xdr:spPr>
        <a:xfrm>
          <a:off x="12954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199</xdr:rowOff>
    </xdr:from>
    <xdr:ext cx="762000" cy="259045"/>
    <xdr:sp macro="" textlink="">
      <xdr:nvSpPr>
        <xdr:cNvPr id="264" name="テキスト ボックス 263"/>
        <xdr:cNvSpPr txBox="1"/>
      </xdr:nvSpPr>
      <xdr:spPr>
        <a:xfrm>
          <a:off x="12623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92528</xdr:rowOff>
    </xdr:from>
    <xdr:to>
      <xdr:col>82</xdr:col>
      <xdr:colOff>158750</xdr:colOff>
      <xdr:row>61</xdr:row>
      <xdr:rowOff>22678</xdr:rowOff>
    </xdr:to>
    <xdr:sp macro="" textlink="">
      <xdr:nvSpPr>
        <xdr:cNvPr id="270" name="楕円 269"/>
        <xdr:cNvSpPr/>
      </xdr:nvSpPr>
      <xdr:spPr>
        <a:xfrm>
          <a:off x="164592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1105</xdr:rowOff>
    </xdr:from>
    <xdr:ext cx="762000" cy="259045"/>
    <xdr:sp macro="" textlink="">
      <xdr:nvSpPr>
        <xdr:cNvPr id="271" name="その他該当値テキスト"/>
        <xdr:cNvSpPr txBox="1"/>
      </xdr:nvSpPr>
      <xdr:spPr>
        <a:xfrm>
          <a:off x="16598900" y="10288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1088</xdr:rowOff>
    </xdr:from>
    <xdr:to>
      <xdr:col>78</xdr:col>
      <xdr:colOff>120650</xdr:colOff>
      <xdr:row>60</xdr:row>
      <xdr:rowOff>102688</xdr:rowOff>
    </xdr:to>
    <xdr:sp macro="" textlink="">
      <xdr:nvSpPr>
        <xdr:cNvPr id="272" name="楕円 271"/>
        <xdr:cNvSpPr/>
      </xdr:nvSpPr>
      <xdr:spPr>
        <a:xfrm>
          <a:off x="15621000" y="1028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87465</xdr:rowOff>
    </xdr:from>
    <xdr:ext cx="736600" cy="259045"/>
    <xdr:sp macro="" textlink="">
      <xdr:nvSpPr>
        <xdr:cNvPr id="273" name="テキスト ボックス 272"/>
        <xdr:cNvSpPr txBox="1"/>
      </xdr:nvSpPr>
      <xdr:spPr>
        <a:xfrm>
          <a:off x="15290800" y="10374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159476</xdr:rowOff>
    </xdr:from>
    <xdr:to>
      <xdr:col>74</xdr:col>
      <xdr:colOff>31750</xdr:colOff>
      <xdr:row>60</xdr:row>
      <xdr:rowOff>89626</xdr:rowOff>
    </xdr:to>
    <xdr:sp macro="" textlink="">
      <xdr:nvSpPr>
        <xdr:cNvPr id="274" name="楕円 273"/>
        <xdr:cNvSpPr/>
      </xdr:nvSpPr>
      <xdr:spPr>
        <a:xfrm>
          <a:off x="14732000" y="1027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74403</xdr:rowOff>
    </xdr:from>
    <xdr:ext cx="762000" cy="259045"/>
    <xdr:sp macro="" textlink="">
      <xdr:nvSpPr>
        <xdr:cNvPr id="275" name="テキスト ボックス 274"/>
        <xdr:cNvSpPr txBox="1"/>
      </xdr:nvSpPr>
      <xdr:spPr>
        <a:xfrm>
          <a:off x="14401800" y="1036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100693</xdr:rowOff>
    </xdr:from>
    <xdr:to>
      <xdr:col>69</xdr:col>
      <xdr:colOff>142875</xdr:colOff>
      <xdr:row>60</xdr:row>
      <xdr:rowOff>30843</xdr:rowOff>
    </xdr:to>
    <xdr:sp macro="" textlink="">
      <xdr:nvSpPr>
        <xdr:cNvPr id="276" name="楕円 275"/>
        <xdr:cNvSpPr/>
      </xdr:nvSpPr>
      <xdr:spPr>
        <a:xfrm>
          <a:off x="13843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15620</xdr:rowOff>
    </xdr:from>
    <xdr:ext cx="762000" cy="259045"/>
    <xdr:sp macro="" textlink="">
      <xdr:nvSpPr>
        <xdr:cNvPr id="277" name="テキスト ボックス 276"/>
        <xdr:cNvSpPr txBox="1"/>
      </xdr:nvSpPr>
      <xdr:spPr>
        <a:xfrm>
          <a:off x="13512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126819</xdr:rowOff>
    </xdr:from>
    <xdr:to>
      <xdr:col>65</xdr:col>
      <xdr:colOff>53975</xdr:colOff>
      <xdr:row>60</xdr:row>
      <xdr:rowOff>56969</xdr:rowOff>
    </xdr:to>
    <xdr:sp macro="" textlink="">
      <xdr:nvSpPr>
        <xdr:cNvPr id="278" name="楕円 277"/>
        <xdr:cNvSpPr/>
      </xdr:nvSpPr>
      <xdr:spPr>
        <a:xfrm>
          <a:off x="12954000" y="1024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41746</xdr:rowOff>
    </xdr:from>
    <xdr:ext cx="762000" cy="259045"/>
    <xdr:sp macro="" textlink="">
      <xdr:nvSpPr>
        <xdr:cNvPr id="279" name="テキスト ボックス 278"/>
        <xdr:cNvSpPr txBox="1"/>
      </xdr:nvSpPr>
      <xdr:spPr>
        <a:xfrm>
          <a:off x="12623800" y="10328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ごみ処理等を広域化した平成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年度に上昇し、それ以降同程度の水準で推移しているものの、依然、一部事務組合に対する負担金等が低いことから、類似団体平均を下回っている状況にある。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10414</xdr:rowOff>
    </xdr:to>
    <xdr:cxnSp macro="">
      <xdr:nvCxnSpPr>
        <xdr:cNvPr id="304" name="直線コネクタ 303"/>
        <xdr:cNvCxnSpPr/>
      </xdr:nvCxnSpPr>
      <xdr:spPr>
        <a:xfrm flipV="1">
          <a:off x="16510000" y="581914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305" name="補助費等最小値テキスト"/>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306" name="直線コネクタ 305"/>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28702</xdr:rowOff>
    </xdr:from>
    <xdr:to>
      <xdr:col>82</xdr:col>
      <xdr:colOff>107950</xdr:colOff>
      <xdr:row>35</xdr:row>
      <xdr:rowOff>42418</xdr:rowOff>
    </xdr:to>
    <xdr:cxnSp macro="">
      <xdr:nvCxnSpPr>
        <xdr:cNvPr id="309" name="直線コネクタ 308"/>
        <xdr:cNvCxnSpPr/>
      </xdr:nvCxnSpPr>
      <xdr:spPr>
        <a:xfrm flipV="1">
          <a:off x="15671800" y="602945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52849</xdr:rowOff>
    </xdr:from>
    <xdr:ext cx="762000" cy="259045"/>
    <xdr:sp macro="" textlink="">
      <xdr:nvSpPr>
        <xdr:cNvPr id="310" name="補助費等平均値テキスト"/>
        <xdr:cNvSpPr txBox="1"/>
      </xdr:nvSpPr>
      <xdr:spPr>
        <a:xfrm>
          <a:off x="16598900" y="622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11" name="フローチャート: 判断 310"/>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24130</xdr:rowOff>
    </xdr:from>
    <xdr:to>
      <xdr:col>78</xdr:col>
      <xdr:colOff>69850</xdr:colOff>
      <xdr:row>35</xdr:row>
      <xdr:rowOff>42418</xdr:rowOff>
    </xdr:to>
    <xdr:cxnSp macro="">
      <xdr:nvCxnSpPr>
        <xdr:cNvPr id="312" name="直線コネクタ 311"/>
        <xdr:cNvCxnSpPr/>
      </xdr:nvCxnSpPr>
      <xdr:spPr>
        <a:xfrm>
          <a:off x="14782800" y="60248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27703</xdr:rowOff>
    </xdr:from>
    <xdr:ext cx="736600" cy="259045"/>
    <xdr:sp macro="" textlink="">
      <xdr:nvSpPr>
        <xdr:cNvPr id="314" name="テキスト ボックス 313"/>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24130</xdr:rowOff>
    </xdr:from>
    <xdr:to>
      <xdr:col>73</xdr:col>
      <xdr:colOff>180975</xdr:colOff>
      <xdr:row>35</xdr:row>
      <xdr:rowOff>28702</xdr:rowOff>
    </xdr:to>
    <xdr:cxnSp macro="">
      <xdr:nvCxnSpPr>
        <xdr:cNvPr id="315" name="直線コネクタ 314"/>
        <xdr:cNvCxnSpPr/>
      </xdr:nvCxnSpPr>
      <xdr:spPr>
        <a:xfrm flipV="1">
          <a:off x="13893800" y="60248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17" name="テキスト ボックス 316"/>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28702</xdr:rowOff>
    </xdr:from>
    <xdr:to>
      <xdr:col>69</xdr:col>
      <xdr:colOff>92075</xdr:colOff>
      <xdr:row>35</xdr:row>
      <xdr:rowOff>33274</xdr:rowOff>
    </xdr:to>
    <xdr:cxnSp macro="">
      <xdr:nvCxnSpPr>
        <xdr:cNvPr id="318" name="直線コネクタ 317"/>
        <xdr:cNvCxnSpPr/>
      </xdr:nvCxnSpPr>
      <xdr:spPr>
        <a:xfrm flipV="1">
          <a:off x="13004800" y="60294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19" name="フローチャート: 判断 318"/>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107713</xdr:rowOff>
    </xdr:from>
    <xdr:ext cx="762000" cy="259045"/>
    <xdr:sp macro="" textlink="">
      <xdr:nvSpPr>
        <xdr:cNvPr id="320" name="テキスト ボックス 319"/>
        <xdr:cNvSpPr txBox="1"/>
      </xdr:nvSpPr>
      <xdr:spPr>
        <a:xfrm>
          <a:off x="13512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21" name="フローチャート: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89425</xdr:rowOff>
    </xdr:from>
    <xdr:ext cx="762000" cy="259045"/>
    <xdr:sp macro="" textlink="">
      <xdr:nvSpPr>
        <xdr:cNvPr id="322" name="テキスト ボックス 321"/>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149352</xdr:rowOff>
    </xdr:from>
    <xdr:to>
      <xdr:col>82</xdr:col>
      <xdr:colOff>158750</xdr:colOff>
      <xdr:row>35</xdr:row>
      <xdr:rowOff>79502</xdr:rowOff>
    </xdr:to>
    <xdr:sp macro="" textlink="">
      <xdr:nvSpPr>
        <xdr:cNvPr id="328" name="楕円 327"/>
        <xdr:cNvSpPr/>
      </xdr:nvSpPr>
      <xdr:spPr>
        <a:xfrm>
          <a:off x="164592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165879</xdr:rowOff>
    </xdr:from>
    <xdr:ext cx="762000" cy="259045"/>
    <xdr:sp macro="" textlink="">
      <xdr:nvSpPr>
        <xdr:cNvPr id="329" name="補助費等該当値テキスト"/>
        <xdr:cNvSpPr txBox="1"/>
      </xdr:nvSpPr>
      <xdr:spPr>
        <a:xfrm>
          <a:off x="16598900" y="582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163068</xdr:rowOff>
    </xdr:from>
    <xdr:to>
      <xdr:col>78</xdr:col>
      <xdr:colOff>120650</xdr:colOff>
      <xdr:row>35</xdr:row>
      <xdr:rowOff>93218</xdr:rowOff>
    </xdr:to>
    <xdr:sp macro="" textlink="">
      <xdr:nvSpPr>
        <xdr:cNvPr id="330" name="楕円 329"/>
        <xdr:cNvSpPr/>
      </xdr:nvSpPr>
      <xdr:spPr>
        <a:xfrm>
          <a:off x="15621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103395</xdr:rowOff>
    </xdr:from>
    <xdr:ext cx="736600" cy="259045"/>
    <xdr:sp macro="" textlink="">
      <xdr:nvSpPr>
        <xdr:cNvPr id="331" name="テキスト ボックス 330"/>
        <xdr:cNvSpPr txBox="1"/>
      </xdr:nvSpPr>
      <xdr:spPr>
        <a:xfrm>
          <a:off x="15290800" y="5761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144780</xdr:rowOff>
    </xdr:from>
    <xdr:to>
      <xdr:col>74</xdr:col>
      <xdr:colOff>31750</xdr:colOff>
      <xdr:row>35</xdr:row>
      <xdr:rowOff>74930</xdr:rowOff>
    </xdr:to>
    <xdr:sp macro="" textlink="">
      <xdr:nvSpPr>
        <xdr:cNvPr id="332" name="楕円 331"/>
        <xdr:cNvSpPr/>
      </xdr:nvSpPr>
      <xdr:spPr>
        <a:xfrm>
          <a:off x="14732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85107</xdr:rowOff>
    </xdr:from>
    <xdr:ext cx="762000" cy="259045"/>
    <xdr:sp macro="" textlink="">
      <xdr:nvSpPr>
        <xdr:cNvPr id="333" name="テキスト ボックス 332"/>
        <xdr:cNvSpPr txBox="1"/>
      </xdr:nvSpPr>
      <xdr:spPr>
        <a:xfrm>
          <a:off x="14401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149352</xdr:rowOff>
    </xdr:from>
    <xdr:to>
      <xdr:col>69</xdr:col>
      <xdr:colOff>142875</xdr:colOff>
      <xdr:row>35</xdr:row>
      <xdr:rowOff>79502</xdr:rowOff>
    </xdr:to>
    <xdr:sp macro="" textlink="">
      <xdr:nvSpPr>
        <xdr:cNvPr id="334" name="楕円 333"/>
        <xdr:cNvSpPr/>
      </xdr:nvSpPr>
      <xdr:spPr>
        <a:xfrm>
          <a:off x="13843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89679</xdr:rowOff>
    </xdr:from>
    <xdr:ext cx="762000" cy="259045"/>
    <xdr:sp macro="" textlink="">
      <xdr:nvSpPr>
        <xdr:cNvPr id="335" name="テキスト ボックス 334"/>
        <xdr:cNvSpPr txBox="1"/>
      </xdr:nvSpPr>
      <xdr:spPr>
        <a:xfrm>
          <a:off x="13512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153924</xdr:rowOff>
    </xdr:from>
    <xdr:to>
      <xdr:col>65</xdr:col>
      <xdr:colOff>53975</xdr:colOff>
      <xdr:row>35</xdr:row>
      <xdr:rowOff>84074</xdr:rowOff>
    </xdr:to>
    <xdr:sp macro="" textlink="">
      <xdr:nvSpPr>
        <xdr:cNvPr id="336" name="楕円 335"/>
        <xdr:cNvSpPr/>
      </xdr:nvSpPr>
      <xdr:spPr>
        <a:xfrm>
          <a:off x="12954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94251</xdr:rowOff>
    </xdr:from>
    <xdr:ext cx="762000" cy="259045"/>
    <xdr:sp macro="" textlink="">
      <xdr:nvSpPr>
        <xdr:cNvPr id="337" name="テキスト ボックス 336"/>
        <xdr:cNvSpPr txBox="1"/>
      </xdr:nvSpPr>
      <xdr:spPr>
        <a:xfrm>
          <a:off x="12623800" y="575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国の景気対策に呼応した公共事業の影響により、下水道事業などの元利償還金に係る繰出金などの公債費に準ずる費用を合計した場合の人口１人当たり決算額では類似団体平均を大きく上回っている。今後は第</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期美唄市総合計画後期基本計画と整合性を図りながら建設事業の重点化と新規発行地方債の抑制に努める必要がある。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145288</xdr:rowOff>
    </xdr:from>
    <xdr:to>
      <xdr:col>24</xdr:col>
      <xdr:colOff>25400</xdr:colOff>
      <xdr:row>81</xdr:row>
      <xdr:rowOff>131572</xdr:rowOff>
    </xdr:to>
    <xdr:cxnSp macro="">
      <xdr:nvCxnSpPr>
        <xdr:cNvPr id="362" name="直線コネクタ 361"/>
        <xdr:cNvCxnSpPr/>
      </xdr:nvCxnSpPr>
      <xdr:spPr>
        <a:xfrm flipV="1">
          <a:off x="4826000" y="1283258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103649</xdr:rowOff>
    </xdr:from>
    <xdr:ext cx="762000" cy="259045"/>
    <xdr:sp macro="" textlink="">
      <xdr:nvSpPr>
        <xdr:cNvPr id="363" name="公債費最小値テキスト"/>
        <xdr:cNvSpPr txBox="1"/>
      </xdr:nvSpPr>
      <xdr:spPr>
        <a:xfrm>
          <a:off x="4914900" y="1399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131572</xdr:rowOff>
    </xdr:from>
    <xdr:to>
      <xdr:col>24</xdr:col>
      <xdr:colOff>114300</xdr:colOff>
      <xdr:row>81</xdr:row>
      <xdr:rowOff>131572</xdr:rowOff>
    </xdr:to>
    <xdr:cxnSp macro="">
      <xdr:nvCxnSpPr>
        <xdr:cNvPr id="364" name="直線コネクタ 363"/>
        <xdr:cNvCxnSpPr/>
      </xdr:nvCxnSpPr>
      <xdr:spPr>
        <a:xfrm>
          <a:off x="4737100" y="140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60215</xdr:rowOff>
    </xdr:from>
    <xdr:ext cx="762000" cy="259045"/>
    <xdr:sp macro="" textlink="">
      <xdr:nvSpPr>
        <xdr:cNvPr id="365" name="公債費最大値テキスト"/>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145288</xdr:rowOff>
    </xdr:from>
    <xdr:to>
      <xdr:col>24</xdr:col>
      <xdr:colOff>114300</xdr:colOff>
      <xdr:row>74</xdr:row>
      <xdr:rowOff>145288</xdr:rowOff>
    </xdr:to>
    <xdr:cxnSp macro="">
      <xdr:nvCxnSpPr>
        <xdr:cNvPr id="366" name="直線コネクタ 365"/>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168148</xdr:rowOff>
    </xdr:from>
    <xdr:to>
      <xdr:col>24</xdr:col>
      <xdr:colOff>25400</xdr:colOff>
      <xdr:row>76</xdr:row>
      <xdr:rowOff>44704</xdr:rowOff>
    </xdr:to>
    <xdr:cxnSp macro="">
      <xdr:nvCxnSpPr>
        <xdr:cNvPr id="367" name="直線コネクタ 366"/>
        <xdr:cNvCxnSpPr/>
      </xdr:nvCxnSpPr>
      <xdr:spPr>
        <a:xfrm flipV="1">
          <a:off x="3987800" y="13026898"/>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115587</xdr:rowOff>
    </xdr:from>
    <xdr:ext cx="762000" cy="259045"/>
    <xdr:sp macro="" textlink="">
      <xdr:nvSpPr>
        <xdr:cNvPr id="368" name="公債費平均値テキスト"/>
        <xdr:cNvSpPr txBox="1"/>
      </xdr:nvSpPr>
      <xdr:spPr>
        <a:xfrm>
          <a:off x="4914900" y="12802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99060</xdr:rowOff>
    </xdr:from>
    <xdr:to>
      <xdr:col>24</xdr:col>
      <xdr:colOff>76200</xdr:colOff>
      <xdr:row>76</xdr:row>
      <xdr:rowOff>29211</xdr:rowOff>
    </xdr:to>
    <xdr:sp macro="" textlink="">
      <xdr:nvSpPr>
        <xdr:cNvPr id="369" name="フローチャート: 判断 368"/>
        <xdr:cNvSpPr/>
      </xdr:nvSpPr>
      <xdr:spPr>
        <a:xfrm>
          <a:off x="47752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30987</xdr:rowOff>
    </xdr:from>
    <xdr:to>
      <xdr:col>19</xdr:col>
      <xdr:colOff>187325</xdr:colOff>
      <xdr:row>76</xdr:row>
      <xdr:rowOff>44704</xdr:rowOff>
    </xdr:to>
    <xdr:cxnSp macro="">
      <xdr:nvCxnSpPr>
        <xdr:cNvPr id="370" name="直線コネクタ 369"/>
        <xdr:cNvCxnSpPr/>
      </xdr:nvCxnSpPr>
      <xdr:spPr>
        <a:xfrm>
          <a:off x="3098800" y="13061187"/>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112776</xdr:rowOff>
    </xdr:from>
    <xdr:to>
      <xdr:col>20</xdr:col>
      <xdr:colOff>38100</xdr:colOff>
      <xdr:row>76</xdr:row>
      <xdr:rowOff>42926</xdr:rowOff>
    </xdr:to>
    <xdr:sp macro="" textlink="">
      <xdr:nvSpPr>
        <xdr:cNvPr id="371" name="フローチャート: 判断 370"/>
        <xdr:cNvSpPr/>
      </xdr:nvSpPr>
      <xdr:spPr>
        <a:xfrm>
          <a:off x="3937000" y="129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53103</xdr:rowOff>
    </xdr:from>
    <xdr:ext cx="736600" cy="259045"/>
    <xdr:sp macro="" textlink="">
      <xdr:nvSpPr>
        <xdr:cNvPr id="372" name="テキスト ボックス 371"/>
        <xdr:cNvSpPr txBox="1"/>
      </xdr:nvSpPr>
      <xdr:spPr>
        <a:xfrm>
          <a:off x="3606800" y="12740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30987</xdr:rowOff>
    </xdr:from>
    <xdr:to>
      <xdr:col>15</xdr:col>
      <xdr:colOff>98425</xdr:colOff>
      <xdr:row>76</xdr:row>
      <xdr:rowOff>49276</xdr:rowOff>
    </xdr:to>
    <xdr:cxnSp macro="">
      <xdr:nvCxnSpPr>
        <xdr:cNvPr id="373" name="直線コネクタ 372"/>
        <xdr:cNvCxnSpPr/>
      </xdr:nvCxnSpPr>
      <xdr:spPr>
        <a:xfrm flipV="1">
          <a:off x="2209800" y="13061187"/>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115062</xdr:rowOff>
    </xdr:from>
    <xdr:to>
      <xdr:col>15</xdr:col>
      <xdr:colOff>149225</xdr:colOff>
      <xdr:row>76</xdr:row>
      <xdr:rowOff>45213</xdr:rowOff>
    </xdr:to>
    <xdr:sp macro="" textlink="">
      <xdr:nvSpPr>
        <xdr:cNvPr id="374" name="フローチャート: 判断 373"/>
        <xdr:cNvSpPr/>
      </xdr:nvSpPr>
      <xdr:spPr>
        <a:xfrm>
          <a:off x="3048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55389</xdr:rowOff>
    </xdr:from>
    <xdr:ext cx="762000" cy="259045"/>
    <xdr:sp macro="" textlink="">
      <xdr:nvSpPr>
        <xdr:cNvPr id="375" name="テキスト ボックス 374"/>
        <xdr:cNvSpPr txBox="1"/>
      </xdr:nvSpPr>
      <xdr:spPr>
        <a:xfrm>
          <a:off x="2717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49276</xdr:rowOff>
    </xdr:from>
    <xdr:to>
      <xdr:col>11</xdr:col>
      <xdr:colOff>9525</xdr:colOff>
      <xdr:row>76</xdr:row>
      <xdr:rowOff>65278</xdr:rowOff>
    </xdr:to>
    <xdr:cxnSp macro="">
      <xdr:nvCxnSpPr>
        <xdr:cNvPr id="376" name="直線コネクタ 375"/>
        <xdr:cNvCxnSpPr/>
      </xdr:nvCxnSpPr>
      <xdr:spPr>
        <a:xfrm flipV="1">
          <a:off x="1320800" y="1307947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115062</xdr:rowOff>
    </xdr:from>
    <xdr:to>
      <xdr:col>11</xdr:col>
      <xdr:colOff>60325</xdr:colOff>
      <xdr:row>76</xdr:row>
      <xdr:rowOff>45213</xdr:rowOff>
    </xdr:to>
    <xdr:sp macro="" textlink="">
      <xdr:nvSpPr>
        <xdr:cNvPr id="377" name="フローチャート: 判断 376"/>
        <xdr:cNvSpPr/>
      </xdr:nvSpPr>
      <xdr:spPr>
        <a:xfrm>
          <a:off x="2159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55389</xdr:rowOff>
    </xdr:from>
    <xdr:ext cx="762000" cy="259045"/>
    <xdr:sp macro="" textlink="">
      <xdr:nvSpPr>
        <xdr:cNvPr id="378" name="テキスト ボックス 377"/>
        <xdr:cNvSpPr txBox="1"/>
      </xdr:nvSpPr>
      <xdr:spPr>
        <a:xfrm>
          <a:off x="1828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119634</xdr:rowOff>
    </xdr:from>
    <xdr:to>
      <xdr:col>6</xdr:col>
      <xdr:colOff>171450</xdr:colOff>
      <xdr:row>76</xdr:row>
      <xdr:rowOff>49783</xdr:rowOff>
    </xdr:to>
    <xdr:sp macro="" textlink="">
      <xdr:nvSpPr>
        <xdr:cNvPr id="379" name="フローチャート: 判断 378"/>
        <xdr:cNvSpPr/>
      </xdr:nvSpPr>
      <xdr:spPr>
        <a:xfrm>
          <a:off x="1270000" y="129783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59961</xdr:rowOff>
    </xdr:from>
    <xdr:ext cx="762000" cy="259045"/>
    <xdr:sp macro="" textlink="">
      <xdr:nvSpPr>
        <xdr:cNvPr id="380" name="テキスト ボックス 379"/>
        <xdr:cNvSpPr txBox="1"/>
      </xdr:nvSpPr>
      <xdr:spPr>
        <a:xfrm>
          <a:off x="939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117348</xdr:rowOff>
    </xdr:from>
    <xdr:to>
      <xdr:col>24</xdr:col>
      <xdr:colOff>76200</xdr:colOff>
      <xdr:row>76</xdr:row>
      <xdr:rowOff>47498</xdr:rowOff>
    </xdr:to>
    <xdr:sp macro="" textlink="">
      <xdr:nvSpPr>
        <xdr:cNvPr id="386" name="楕円 385"/>
        <xdr:cNvSpPr/>
      </xdr:nvSpPr>
      <xdr:spPr>
        <a:xfrm>
          <a:off x="4775200" y="1297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89425</xdr:rowOff>
    </xdr:from>
    <xdr:ext cx="762000" cy="259045"/>
    <xdr:sp macro="" textlink="">
      <xdr:nvSpPr>
        <xdr:cNvPr id="387" name="公債費該当値テキスト"/>
        <xdr:cNvSpPr txBox="1"/>
      </xdr:nvSpPr>
      <xdr:spPr>
        <a:xfrm>
          <a:off x="4914900" y="12948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165354</xdr:rowOff>
    </xdr:from>
    <xdr:to>
      <xdr:col>20</xdr:col>
      <xdr:colOff>38100</xdr:colOff>
      <xdr:row>76</xdr:row>
      <xdr:rowOff>95504</xdr:rowOff>
    </xdr:to>
    <xdr:sp macro="" textlink="">
      <xdr:nvSpPr>
        <xdr:cNvPr id="388" name="楕円 387"/>
        <xdr:cNvSpPr/>
      </xdr:nvSpPr>
      <xdr:spPr>
        <a:xfrm>
          <a:off x="3937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80281</xdr:rowOff>
    </xdr:from>
    <xdr:ext cx="736600" cy="259045"/>
    <xdr:sp macro="" textlink="">
      <xdr:nvSpPr>
        <xdr:cNvPr id="389" name="テキスト ボックス 388"/>
        <xdr:cNvSpPr txBox="1"/>
      </xdr:nvSpPr>
      <xdr:spPr>
        <a:xfrm>
          <a:off x="3606800" y="13110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151637</xdr:rowOff>
    </xdr:from>
    <xdr:to>
      <xdr:col>15</xdr:col>
      <xdr:colOff>149225</xdr:colOff>
      <xdr:row>76</xdr:row>
      <xdr:rowOff>81787</xdr:rowOff>
    </xdr:to>
    <xdr:sp macro="" textlink="">
      <xdr:nvSpPr>
        <xdr:cNvPr id="390" name="楕円 389"/>
        <xdr:cNvSpPr/>
      </xdr:nvSpPr>
      <xdr:spPr>
        <a:xfrm>
          <a:off x="3048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66564</xdr:rowOff>
    </xdr:from>
    <xdr:ext cx="762000" cy="259045"/>
    <xdr:sp macro="" textlink="">
      <xdr:nvSpPr>
        <xdr:cNvPr id="391" name="テキスト ボックス 390"/>
        <xdr:cNvSpPr txBox="1"/>
      </xdr:nvSpPr>
      <xdr:spPr>
        <a:xfrm>
          <a:off x="2717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169926</xdr:rowOff>
    </xdr:from>
    <xdr:to>
      <xdr:col>11</xdr:col>
      <xdr:colOff>60325</xdr:colOff>
      <xdr:row>76</xdr:row>
      <xdr:rowOff>100076</xdr:rowOff>
    </xdr:to>
    <xdr:sp macro="" textlink="">
      <xdr:nvSpPr>
        <xdr:cNvPr id="392" name="楕円 391"/>
        <xdr:cNvSpPr/>
      </xdr:nvSpPr>
      <xdr:spPr>
        <a:xfrm>
          <a:off x="2159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84853</xdr:rowOff>
    </xdr:from>
    <xdr:ext cx="762000" cy="259045"/>
    <xdr:sp macro="" textlink="">
      <xdr:nvSpPr>
        <xdr:cNvPr id="393" name="テキスト ボックス 392"/>
        <xdr:cNvSpPr txBox="1"/>
      </xdr:nvSpPr>
      <xdr:spPr>
        <a:xfrm>
          <a:off x="1828800" y="13115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xdr:rowOff>
    </xdr:from>
    <xdr:to>
      <xdr:col>6</xdr:col>
      <xdr:colOff>171450</xdr:colOff>
      <xdr:row>76</xdr:row>
      <xdr:rowOff>116078</xdr:rowOff>
    </xdr:to>
    <xdr:sp macro="" textlink="">
      <xdr:nvSpPr>
        <xdr:cNvPr id="394" name="楕円 393"/>
        <xdr:cNvSpPr/>
      </xdr:nvSpPr>
      <xdr:spPr>
        <a:xfrm>
          <a:off x="1270000" y="1304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100855</xdr:rowOff>
    </xdr:from>
    <xdr:ext cx="762000" cy="259045"/>
    <xdr:sp macro="" textlink="">
      <xdr:nvSpPr>
        <xdr:cNvPr id="395" name="テキスト ボックス 394"/>
        <xdr:cNvSpPr txBox="1"/>
      </xdr:nvSpPr>
      <xdr:spPr>
        <a:xfrm>
          <a:off x="939800" y="13131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人件費及び繰出金に係る比率が多くを占めることにより、類似団体平均を大きく上回る水準で推移している。それぞれの欄に記載の対策により、経常収支比率の低減を図っていく。</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10414</xdr:rowOff>
    </xdr:from>
    <xdr:to>
      <xdr:col>82</xdr:col>
      <xdr:colOff>107950</xdr:colOff>
      <xdr:row>81</xdr:row>
      <xdr:rowOff>101854</xdr:rowOff>
    </xdr:to>
    <xdr:cxnSp macro="">
      <xdr:nvCxnSpPr>
        <xdr:cNvPr id="421" name="直線コネクタ 420"/>
        <xdr:cNvCxnSpPr/>
      </xdr:nvCxnSpPr>
      <xdr:spPr>
        <a:xfrm flipV="1">
          <a:off x="16510000" y="1286916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96791</xdr:rowOff>
    </xdr:from>
    <xdr:ext cx="762000" cy="259045"/>
    <xdr:sp macro="" textlink="">
      <xdr:nvSpPr>
        <xdr:cNvPr id="424" name="公債費以外最大値テキスト"/>
        <xdr:cNvSpPr txBox="1"/>
      </xdr:nvSpPr>
      <xdr:spPr>
        <a:xfrm>
          <a:off x="16598900" y="1261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10414</xdr:rowOff>
    </xdr:from>
    <xdr:to>
      <xdr:col>82</xdr:col>
      <xdr:colOff>196850</xdr:colOff>
      <xdr:row>75</xdr:row>
      <xdr:rowOff>10414</xdr:rowOff>
    </xdr:to>
    <xdr:cxnSp macro="">
      <xdr:nvCxnSpPr>
        <xdr:cNvPr id="425" name="直線コネクタ 424"/>
        <xdr:cNvCxnSpPr/>
      </xdr:nvCxnSpPr>
      <xdr:spPr>
        <a:xfrm>
          <a:off x="16421100" y="1286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90424</xdr:rowOff>
    </xdr:from>
    <xdr:to>
      <xdr:col>82</xdr:col>
      <xdr:colOff>107950</xdr:colOff>
      <xdr:row>81</xdr:row>
      <xdr:rowOff>1270</xdr:rowOff>
    </xdr:to>
    <xdr:cxnSp macro="">
      <xdr:nvCxnSpPr>
        <xdr:cNvPr id="426" name="直線コネクタ 425"/>
        <xdr:cNvCxnSpPr/>
      </xdr:nvCxnSpPr>
      <xdr:spPr>
        <a:xfrm flipV="1">
          <a:off x="15671800" y="13806424"/>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92727</xdr:rowOff>
    </xdr:from>
    <xdr:ext cx="762000" cy="259045"/>
    <xdr:sp macro="" textlink="">
      <xdr:nvSpPr>
        <xdr:cNvPr id="427" name="公債費以外平均値テキスト"/>
        <xdr:cNvSpPr txBox="1"/>
      </xdr:nvSpPr>
      <xdr:spPr>
        <a:xfrm>
          <a:off x="16598900" y="1329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28" name="フローチャート: 判断 427"/>
        <xdr:cNvSpPr/>
      </xdr:nvSpPr>
      <xdr:spPr>
        <a:xfrm>
          <a:off x="164592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81</xdr:row>
      <xdr:rowOff>1270</xdr:rowOff>
    </xdr:from>
    <xdr:to>
      <xdr:col>78</xdr:col>
      <xdr:colOff>69850</xdr:colOff>
      <xdr:row>81</xdr:row>
      <xdr:rowOff>83565</xdr:rowOff>
    </xdr:to>
    <xdr:cxnSp macro="">
      <xdr:nvCxnSpPr>
        <xdr:cNvPr id="429" name="直線コネクタ 428"/>
        <xdr:cNvCxnSpPr/>
      </xdr:nvCxnSpPr>
      <xdr:spPr>
        <a:xfrm flipV="1">
          <a:off x="14782800" y="13888720"/>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60198</xdr:rowOff>
    </xdr:from>
    <xdr:to>
      <xdr:col>78</xdr:col>
      <xdr:colOff>120650</xdr:colOff>
      <xdr:row>79</xdr:row>
      <xdr:rowOff>161798</xdr:rowOff>
    </xdr:to>
    <xdr:sp macro="" textlink="">
      <xdr:nvSpPr>
        <xdr:cNvPr id="430" name="フローチャート: 判断 429"/>
        <xdr:cNvSpPr/>
      </xdr:nvSpPr>
      <xdr:spPr>
        <a:xfrm>
          <a:off x="15621000" y="13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525</xdr:rowOff>
    </xdr:from>
    <xdr:ext cx="736600" cy="259045"/>
    <xdr:sp macro="" textlink="">
      <xdr:nvSpPr>
        <xdr:cNvPr id="431" name="テキスト ボックス 430"/>
        <xdr:cNvSpPr txBox="1"/>
      </xdr:nvSpPr>
      <xdr:spPr>
        <a:xfrm>
          <a:off x="15290800" y="13373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81</xdr:row>
      <xdr:rowOff>78994</xdr:rowOff>
    </xdr:from>
    <xdr:to>
      <xdr:col>73</xdr:col>
      <xdr:colOff>180975</xdr:colOff>
      <xdr:row>81</xdr:row>
      <xdr:rowOff>83565</xdr:rowOff>
    </xdr:to>
    <xdr:cxnSp macro="">
      <xdr:nvCxnSpPr>
        <xdr:cNvPr id="432" name="直線コネクタ 431"/>
        <xdr:cNvCxnSpPr/>
      </xdr:nvCxnSpPr>
      <xdr:spPr>
        <a:xfrm>
          <a:off x="13893800" y="139664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110489</xdr:rowOff>
    </xdr:from>
    <xdr:to>
      <xdr:col>74</xdr:col>
      <xdr:colOff>31750</xdr:colOff>
      <xdr:row>80</xdr:row>
      <xdr:rowOff>40639</xdr:rowOff>
    </xdr:to>
    <xdr:sp macro="" textlink="">
      <xdr:nvSpPr>
        <xdr:cNvPr id="433" name="フローチャート: 判断 432"/>
        <xdr:cNvSpPr/>
      </xdr:nvSpPr>
      <xdr:spPr>
        <a:xfrm>
          <a:off x="14732000" y="1365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50816</xdr:rowOff>
    </xdr:from>
    <xdr:ext cx="762000" cy="259045"/>
    <xdr:sp macro="" textlink="">
      <xdr:nvSpPr>
        <xdr:cNvPr id="434" name="テキスト ボックス 433"/>
        <xdr:cNvSpPr txBox="1"/>
      </xdr:nvSpPr>
      <xdr:spPr>
        <a:xfrm>
          <a:off x="14401800" y="13423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81</xdr:row>
      <xdr:rowOff>78994</xdr:rowOff>
    </xdr:from>
    <xdr:to>
      <xdr:col>69</xdr:col>
      <xdr:colOff>92075</xdr:colOff>
      <xdr:row>81</xdr:row>
      <xdr:rowOff>92711</xdr:rowOff>
    </xdr:to>
    <xdr:cxnSp macro="">
      <xdr:nvCxnSpPr>
        <xdr:cNvPr id="435" name="直線コネクタ 434"/>
        <xdr:cNvCxnSpPr/>
      </xdr:nvCxnSpPr>
      <xdr:spPr>
        <a:xfrm flipV="1">
          <a:off x="13004800" y="13966444"/>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78487</xdr:rowOff>
    </xdr:from>
    <xdr:to>
      <xdr:col>69</xdr:col>
      <xdr:colOff>142875</xdr:colOff>
      <xdr:row>80</xdr:row>
      <xdr:rowOff>8637</xdr:rowOff>
    </xdr:to>
    <xdr:sp macro="" textlink="">
      <xdr:nvSpPr>
        <xdr:cNvPr id="436" name="フローチャート: 判断 435"/>
        <xdr:cNvSpPr/>
      </xdr:nvSpPr>
      <xdr:spPr>
        <a:xfrm>
          <a:off x="13843000" y="136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18814</xdr:rowOff>
    </xdr:from>
    <xdr:ext cx="762000" cy="259045"/>
    <xdr:sp macro="" textlink="">
      <xdr:nvSpPr>
        <xdr:cNvPr id="437" name="テキスト ボックス 436"/>
        <xdr:cNvSpPr txBox="1"/>
      </xdr:nvSpPr>
      <xdr:spPr>
        <a:xfrm>
          <a:off x="13512800" y="13391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32765</xdr:rowOff>
    </xdr:from>
    <xdr:to>
      <xdr:col>65</xdr:col>
      <xdr:colOff>53975</xdr:colOff>
      <xdr:row>79</xdr:row>
      <xdr:rowOff>134365</xdr:rowOff>
    </xdr:to>
    <xdr:sp macro="" textlink="">
      <xdr:nvSpPr>
        <xdr:cNvPr id="438" name="フローチャート: 判断 437"/>
        <xdr:cNvSpPr/>
      </xdr:nvSpPr>
      <xdr:spPr>
        <a:xfrm>
          <a:off x="12954000" y="1357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144542</xdr:rowOff>
    </xdr:from>
    <xdr:ext cx="762000" cy="259045"/>
    <xdr:sp macro="" textlink="">
      <xdr:nvSpPr>
        <xdr:cNvPr id="439" name="テキスト ボックス 438"/>
        <xdr:cNvSpPr txBox="1"/>
      </xdr:nvSpPr>
      <xdr:spPr>
        <a:xfrm>
          <a:off x="12623800" y="1334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39624</xdr:rowOff>
    </xdr:from>
    <xdr:to>
      <xdr:col>82</xdr:col>
      <xdr:colOff>158750</xdr:colOff>
      <xdr:row>80</xdr:row>
      <xdr:rowOff>141224</xdr:rowOff>
    </xdr:to>
    <xdr:sp macro="" textlink="">
      <xdr:nvSpPr>
        <xdr:cNvPr id="445" name="楕円 444"/>
        <xdr:cNvSpPr/>
      </xdr:nvSpPr>
      <xdr:spPr>
        <a:xfrm>
          <a:off x="16459200" y="1375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11701</xdr:rowOff>
    </xdr:from>
    <xdr:ext cx="762000" cy="259045"/>
    <xdr:sp macro="" textlink="">
      <xdr:nvSpPr>
        <xdr:cNvPr id="446" name="公債費以外該当値テキスト"/>
        <xdr:cNvSpPr txBox="1"/>
      </xdr:nvSpPr>
      <xdr:spPr>
        <a:xfrm>
          <a:off x="16598900" y="1372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121920</xdr:rowOff>
    </xdr:from>
    <xdr:to>
      <xdr:col>78</xdr:col>
      <xdr:colOff>120650</xdr:colOff>
      <xdr:row>81</xdr:row>
      <xdr:rowOff>52070</xdr:rowOff>
    </xdr:to>
    <xdr:sp macro="" textlink="">
      <xdr:nvSpPr>
        <xdr:cNvPr id="447" name="楕円 446"/>
        <xdr:cNvSpPr/>
      </xdr:nvSpPr>
      <xdr:spPr>
        <a:xfrm>
          <a:off x="15621000" y="1383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36847</xdr:rowOff>
    </xdr:from>
    <xdr:ext cx="736600" cy="259045"/>
    <xdr:sp macro="" textlink="">
      <xdr:nvSpPr>
        <xdr:cNvPr id="448" name="テキスト ボックス 447"/>
        <xdr:cNvSpPr txBox="1"/>
      </xdr:nvSpPr>
      <xdr:spPr>
        <a:xfrm>
          <a:off x="15290800" y="1392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81</xdr:row>
      <xdr:rowOff>32765</xdr:rowOff>
    </xdr:from>
    <xdr:to>
      <xdr:col>74</xdr:col>
      <xdr:colOff>31750</xdr:colOff>
      <xdr:row>81</xdr:row>
      <xdr:rowOff>134365</xdr:rowOff>
    </xdr:to>
    <xdr:sp macro="" textlink="">
      <xdr:nvSpPr>
        <xdr:cNvPr id="449" name="楕円 448"/>
        <xdr:cNvSpPr/>
      </xdr:nvSpPr>
      <xdr:spPr>
        <a:xfrm>
          <a:off x="14732000" y="139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119142</xdr:rowOff>
    </xdr:from>
    <xdr:ext cx="762000" cy="259045"/>
    <xdr:sp macro="" textlink="">
      <xdr:nvSpPr>
        <xdr:cNvPr id="450" name="テキスト ボックス 449"/>
        <xdr:cNvSpPr txBox="1"/>
      </xdr:nvSpPr>
      <xdr:spPr>
        <a:xfrm>
          <a:off x="14401800" y="140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81</xdr:row>
      <xdr:rowOff>28194</xdr:rowOff>
    </xdr:from>
    <xdr:to>
      <xdr:col>69</xdr:col>
      <xdr:colOff>142875</xdr:colOff>
      <xdr:row>81</xdr:row>
      <xdr:rowOff>129794</xdr:rowOff>
    </xdr:to>
    <xdr:sp macro="" textlink="">
      <xdr:nvSpPr>
        <xdr:cNvPr id="451" name="楕円 450"/>
        <xdr:cNvSpPr/>
      </xdr:nvSpPr>
      <xdr:spPr>
        <a:xfrm>
          <a:off x="13843000" y="1391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114571</xdr:rowOff>
    </xdr:from>
    <xdr:ext cx="762000" cy="259045"/>
    <xdr:sp macro="" textlink="">
      <xdr:nvSpPr>
        <xdr:cNvPr id="452" name="テキスト ボックス 451"/>
        <xdr:cNvSpPr txBox="1"/>
      </xdr:nvSpPr>
      <xdr:spPr>
        <a:xfrm>
          <a:off x="13512800" y="1400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81</xdr:row>
      <xdr:rowOff>41911</xdr:rowOff>
    </xdr:from>
    <xdr:to>
      <xdr:col>65</xdr:col>
      <xdr:colOff>53975</xdr:colOff>
      <xdr:row>81</xdr:row>
      <xdr:rowOff>143511</xdr:rowOff>
    </xdr:to>
    <xdr:sp macro="" textlink="">
      <xdr:nvSpPr>
        <xdr:cNvPr id="453" name="楕円 452"/>
        <xdr:cNvSpPr/>
      </xdr:nvSpPr>
      <xdr:spPr>
        <a:xfrm>
          <a:off x="12954000" y="1392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128288</xdr:rowOff>
    </xdr:from>
    <xdr:ext cx="762000" cy="259045"/>
    <xdr:sp macro="" textlink="">
      <xdr:nvSpPr>
        <xdr:cNvPr id="454" name="テキスト ボックス 453"/>
        <xdr:cNvSpPr txBox="1"/>
      </xdr:nvSpPr>
      <xdr:spPr>
        <a:xfrm>
          <a:off x="12623800" y="14015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北海道美唄市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44793</xdr:rowOff>
    </xdr:from>
    <xdr:to>
      <xdr:col>29</xdr:col>
      <xdr:colOff>127000</xdr:colOff>
      <xdr:row>19</xdr:row>
      <xdr:rowOff>150838</xdr:rowOff>
    </xdr:to>
    <xdr:cxnSp macro="">
      <xdr:nvCxnSpPr>
        <xdr:cNvPr id="45" name="直線コネクタ 44"/>
        <xdr:cNvCxnSpPr/>
      </xdr:nvCxnSpPr>
      <xdr:spPr bwMode="auto">
        <a:xfrm flipV="1">
          <a:off x="5651500" y="1978368"/>
          <a:ext cx="0" cy="1477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122915</xdr:rowOff>
    </xdr:from>
    <xdr:ext cx="762000" cy="259045"/>
    <xdr:sp macro="" textlink="">
      <xdr:nvSpPr>
        <xdr:cNvPr id="46" name="人口1人当たり決算額の推移最小値テキスト130"/>
        <xdr:cNvSpPr txBox="1"/>
      </xdr:nvSpPr>
      <xdr:spPr>
        <a:xfrm>
          <a:off x="5740400" y="342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150838</xdr:rowOff>
    </xdr:from>
    <xdr:to>
      <xdr:col>30</xdr:col>
      <xdr:colOff>25400</xdr:colOff>
      <xdr:row>19</xdr:row>
      <xdr:rowOff>150838</xdr:rowOff>
    </xdr:to>
    <xdr:cxnSp macro="">
      <xdr:nvCxnSpPr>
        <xdr:cNvPr id="47" name="直線コネクタ 46"/>
        <xdr:cNvCxnSpPr/>
      </xdr:nvCxnSpPr>
      <xdr:spPr bwMode="auto">
        <a:xfrm>
          <a:off x="5562600" y="3456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131170</xdr:rowOff>
    </xdr:from>
    <xdr:ext cx="762000" cy="259045"/>
    <xdr:sp macro="" textlink="">
      <xdr:nvSpPr>
        <xdr:cNvPr id="48" name="人口1人当たり決算額の推移最大値テキスト130"/>
        <xdr:cNvSpPr txBox="1"/>
      </xdr:nvSpPr>
      <xdr:spPr>
        <a:xfrm>
          <a:off x="5740400" y="172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44793</xdr:rowOff>
    </xdr:from>
    <xdr:to>
      <xdr:col>30</xdr:col>
      <xdr:colOff>25400</xdr:colOff>
      <xdr:row>11</xdr:row>
      <xdr:rowOff>44793</xdr:rowOff>
    </xdr:to>
    <xdr:cxnSp macro="">
      <xdr:nvCxnSpPr>
        <xdr:cNvPr id="49" name="直線コネクタ 48"/>
        <xdr:cNvCxnSpPr/>
      </xdr:nvCxnSpPr>
      <xdr:spPr bwMode="auto">
        <a:xfrm>
          <a:off x="5562600" y="19783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144386</xdr:rowOff>
    </xdr:from>
    <xdr:to>
      <xdr:col>29</xdr:col>
      <xdr:colOff>127000</xdr:colOff>
      <xdr:row>15</xdr:row>
      <xdr:rowOff>14884</xdr:rowOff>
    </xdr:to>
    <xdr:cxnSp macro="">
      <xdr:nvCxnSpPr>
        <xdr:cNvPr id="50" name="直線コネクタ 49"/>
        <xdr:cNvCxnSpPr/>
      </xdr:nvCxnSpPr>
      <xdr:spPr bwMode="auto">
        <a:xfrm flipV="1">
          <a:off x="5003800" y="2592311"/>
          <a:ext cx="647700" cy="41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166463</xdr:rowOff>
    </xdr:from>
    <xdr:ext cx="762000" cy="259045"/>
    <xdr:sp macro="" textlink="">
      <xdr:nvSpPr>
        <xdr:cNvPr id="51" name="人口1人当たり決算額の推移平均値テキスト130"/>
        <xdr:cNvSpPr txBox="1"/>
      </xdr:nvSpPr>
      <xdr:spPr>
        <a:xfrm>
          <a:off x="5740400" y="2785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22936</xdr:rowOff>
    </xdr:from>
    <xdr:to>
      <xdr:col>29</xdr:col>
      <xdr:colOff>177800</xdr:colOff>
      <xdr:row>16</xdr:row>
      <xdr:rowOff>124536</xdr:rowOff>
    </xdr:to>
    <xdr:sp macro="" textlink="">
      <xdr:nvSpPr>
        <xdr:cNvPr id="52" name="フローチャート: 判断 51"/>
        <xdr:cNvSpPr/>
      </xdr:nvSpPr>
      <xdr:spPr bwMode="auto">
        <a:xfrm>
          <a:off x="5600700" y="2813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14884</xdr:rowOff>
    </xdr:from>
    <xdr:to>
      <xdr:col>26</xdr:col>
      <xdr:colOff>50800</xdr:colOff>
      <xdr:row>15</xdr:row>
      <xdr:rowOff>80848</xdr:rowOff>
    </xdr:to>
    <xdr:cxnSp macro="">
      <xdr:nvCxnSpPr>
        <xdr:cNvPr id="53" name="直線コネクタ 52"/>
        <xdr:cNvCxnSpPr/>
      </xdr:nvCxnSpPr>
      <xdr:spPr bwMode="auto">
        <a:xfrm flipV="1">
          <a:off x="4305300" y="2634259"/>
          <a:ext cx="698500" cy="65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75717</xdr:rowOff>
    </xdr:from>
    <xdr:to>
      <xdr:col>26</xdr:col>
      <xdr:colOff>101600</xdr:colOff>
      <xdr:row>17</xdr:row>
      <xdr:rowOff>5867</xdr:rowOff>
    </xdr:to>
    <xdr:sp macro="" textlink="">
      <xdr:nvSpPr>
        <xdr:cNvPr id="54" name="フローチャート: 判断 53"/>
        <xdr:cNvSpPr/>
      </xdr:nvSpPr>
      <xdr:spPr bwMode="auto">
        <a:xfrm>
          <a:off x="4953000" y="2866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162094</xdr:rowOff>
    </xdr:from>
    <xdr:ext cx="736600" cy="259045"/>
    <xdr:sp macro="" textlink="">
      <xdr:nvSpPr>
        <xdr:cNvPr id="55" name="テキスト ボックス 54"/>
        <xdr:cNvSpPr txBox="1"/>
      </xdr:nvSpPr>
      <xdr:spPr>
        <a:xfrm>
          <a:off x="4622800" y="2952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60236</xdr:rowOff>
    </xdr:from>
    <xdr:to>
      <xdr:col>22</xdr:col>
      <xdr:colOff>114300</xdr:colOff>
      <xdr:row>15</xdr:row>
      <xdr:rowOff>80848</xdr:rowOff>
    </xdr:to>
    <xdr:cxnSp macro="">
      <xdr:nvCxnSpPr>
        <xdr:cNvPr id="56" name="直線コネクタ 55"/>
        <xdr:cNvCxnSpPr/>
      </xdr:nvCxnSpPr>
      <xdr:spPr bwMode="auto">
        <a:xfrm>
          <a:off x="3606800" y="2679611"/>
          <a:ext cx="698500" cy="20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113386</xdr:rowOff>
    </xdr:from>
    <xdr:to>
      <xdr:col>22</xdr:col>
      <xdr:colOff>165100</xdr:colOff>
      <xdr:row>17</xdr:row>
      <xdr:rowOff>43536</xdr:rowOff>
    </xdr:to>
    <xdr:sp macro="" textlink="">
      <xdr:nvSpPr>
        <xdr:cNvPr id="57" name="フローチャート: 判断 56"/>
        <xdr:cNvSpPr/>
      </xdr:nvSpPr>
      <xdr:spPr bwMode="auto">
        <a:xfrm>
          <a:off x="42545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28313</xdr:rowOff>
    </xdr:from>
    <xdr:ext cx="762000" cy="259045"/>
    <xdr:sp macro="" textlink="">
      <xdr:nvSpPr>
        <xdr:cNvPr id="58" name="テキスト ボックス 57"/>
        <xdr:cNvSpPr txBox="1"/>
      </xdr:nvSpPr>
      <xdr:spPr>
        <a:xfrm>
          <a:off x="3924300" y="2990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60236</xdr:rowOff>
    </xdr:from>
    <xdr:to>
      <xdr:col>18</xdr:col>
      <xdr:colOff>177800</xdr:colOff>
      <xdr:row>15</xdr:row>
      <xdr:rowOff>76886</xdr:rowOff>
    </xdr:to>
    <xdr:cxnSp macro="">
      <xdr:nvCxnSpPr>
        <xdr:cNvPr id="59" name="直線コネクタ 58"/>
        <xdr:cNvCxnSpPr/>
      </xdr:nvCxnSpPr>
      <xdr:spPr bwMode="auto">
        <a:xfrm flipV="1">
          <a:off x="2908300" y="2679611"/>
          <a:ext cx="698500" cy="16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133807</xdr:rowOff>
    </xdr:from>
    <xdr:to>
      <xdr:col>19</xdr:col>
      <xdr:colOff>38100</xdr:colOff>
      <xdr:row>17</xdr:row>
      <xdr:rowOff>63957</xdr:rowOff>
    </xdr:to>
    <xdr:sp macro="" textlink="">
      <xdr:nvSpPr>
        <xdr:cNvPr id="60" name="フローチャート: 判断 59"/>
        <xdr:cNvSpPr/>
      </xdr:nvSpPr>
      <xdr:spPr bwMode="auto">
        <a:xfrm>
          <a:off x="3556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48734</xdr:rowOff>
    </xdr:from>
    <xdr:ext cx="762000" cy="259045"/>
    <xdr:sp macro="" textlink="">
      <xdr:nvSpPr>
        <xdr:cNvPr id="61" name="テキスト ボックス 60"/>
        <xdr:cNvSpPr txBox="1"/>
      </xdr:nvSpPr>
      <xdr:spPr>
        <a:xfrm>
          <a:off x="3225800" y="3011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147879</xdr:rowOff>
    </xdr:from>
    <xdr:to>
      <xdr:col>15</xdr:col>
      <xdr:colOff>101600</xdr:colOff>
      <xdr:row>17</xdr:row>
      <xdr:rowOff>78029</xdr:rowOff>
    </xdr:to>
    <xdr:sp macro="" textlink="">
      <xdr:nvSpPr>
        <xdr:cNvPr id="62" name="フローチャート: 判断 61"/>
        <xdr:cNvSpPr/>
      </xdr:nvSpPr>
      <xdr:spPr bwMode="auto">
        <a:xfrm>
          <a:off x="2857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62806</xdr:rowOff>
    </xdr:from>
    <xdr:ext cx="762000" cy="259045"/>
    <xdr:sp macro="" textlink="">
      <xdr:nvSpPr>
        <xdr:cNvPr id="63" name="テキスト ボックス 62"/>
        <xdr:cNvSpPr txBox="1"/>
      </xdr:nvSpPr>
      <xdr:spPr>
        <a:xfrm>
          <a:off x="2527300" y="302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93586</xdr:rowOff>
    </xdr:from>
    <xdr:to>
      <xdr:col>29</xdr:col>
      <xdr:colOff>177800</xdr:colOff>
      <xdr:row>15</xdr:row>
      <xdr:rowOff>23736</xdr:rowOff>
    </xdr:to>
    <xdr:sp macro="" textlink="">
      <xdr:nvSpPr>
        <xdr:cNvPr id="69" name="楕円 68"/>
        <xdr:cNvSpPr/>
      </xdr:nvSpPr>
      <xdr:spPr bwMode="auto">
        <a:xfrm>
          <a:off x="5600700" y="2541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110113</xdr:rowOff>
    </xdr:from>
    <xdr:ext cx="762000" cy="259045"/>
    <xdr:sp macro="" textlink="">
      <xdr:nvSpPr>
        <xdr:cNvPr id="70" name="人口1人当たり決算額の推移該当値テキスト130"/>
        <xdr:cNvSpPr txBox="1"/>
      </xdr:nvSpPr>
      <xdr:spPr>
        <a:xfrm>
          <a:off x="5740400" y="238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135534</xdr:rowOff>
    </xdr:from>
    <xdr:to>
      <xdr:col>26</xdr:col>
      <xdr:colOff>101600</xdr:colOff>
      <xdr:row>15</xdr:row>
      <xdr:rowOff>65684</xdr:rowOff>
    </xdr:to>
    <xdr:sp macro="" textlink="">
      <xdr:nvSpPr>
        <xdr:cNvPr id="71" name="楕円 70"/>
        <xdr:cNvSpPr/>
      </xdr:nvSpPr>
      <xdr:spPr bwMode="auto">
        <a:xfrm>
          <a:off x="4953000" y="25834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75861</xdr:rowOff>
    </xdr:from>
    <xdr:ext cx="736600" cy="259045"/>
    <xdr:sp macro="" textlink="">
      <xdr:nvSpPr>
        <xdr:cNvPr id="72" name="テキスト ボックス 71"/>
        <xdr:cNvSpPr txBox="1"/>
      </xdr:nvSpPr>
      <xdr:spPr>
        <a:xfrm>
          <a:off x="4622800" y="2352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30048</xdr:rowOff>
    </xdr:from>
    <xdr:to>
      <xdr:col>22</xdr:col>
      <xdr:colOff>165100</xdr:colOff>
      <xdr:row>15</xdr:row>
      <xdr:rowOff>131648</xdr:rowOff>
    </xdr:to>
    <xdr:sp macro="" textlink="">
      <xdr:nvSpPr>
        <xdr:cNvPr id="73" name="楕円 72"/>
        <xdr:cNvSpPr/>
      </xdr:nvSpPr>
      <xdr:spPr bwMode="auto">
        <a:xfrm>
          <a:off x="4254500" y="2649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141825</xdr:rowOff>
    </xdr:from>
    <xdr:ext cx="762000" cy="259045"/>
    <xdr:sp macro="" textlink="">
      <xdr:nvSpPr>
        <xdr:cNvPr id="74" name="テキスト ボックス 73"/>
        <xdr:cNvSpPr txBox="1"/>
      </xdr:nvSpPr>
      <xdr:spPr>
        <a:xfrm>
          <a:off x="3924300" y="241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9436</xdr:rowOff>
    </xdr:from>
    <xdr:to>
      <xdr:col>19</xdr:col>
      <xdr:colOff>38100</xdr:colOff>
      <xdr:row>15</xdr:row>
      <xdr:rowOff>111036</xdr:rowOff>
    </xdr:to>
    <xdr:sp macro="" textlink="">
      <xdr:nvSpPr>
        <xdr:cNvPr id="75" name="楕円 74"/>
        <xdr:cNvSpPr/>
      </xdr:nvSpPr>
      <xdr:spPr bwMode="auto">
        <a:xfrm>
          <a:off x="3556000" y="2628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121213</xdr:rowOff>
    </xdr:from>
    <xdr:ext cx="762000" cy="259045"/>
    <xdr:sp macro="" textlink="">
      <xdr:nvSpPr>
        <xdr:cNvPr id="76" name="テキスト ボックス 75"/>
        <xdr:cNvSpPr txBox="1"/>
      </xdr:nvSpPr>
      <xdr:spPr>
        <a:xfrm>
          <a:off x="3225800" y="2397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26086</xdr:rowOff>
    </xdr:from>
    <xdr:to>
      <xdr:col>15</xdr:col>
      <xdr:colOff>101600</xdr:colOff>
      <xdr:row>15</xdr:row>
      <xdr:rowOff>127686</xdr:rowOff>
    </xdr:to>
    <xdr:sp macro="" textlink="">
      <xdr:nvSpPr>
        <xdr:cNvPr id="77" name="楕円 76"/>
        <xdr:cNvSpPr/>
      </xdr:nvSpPr>
      <xdr:spPr bwMode="auto">
        <a:xfrm>
          <a:off x="2857500" y="26454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137863</xdr:rowOff>
    </xdr:from>
    <xdr:ext cx="762000" cy="259045"/>
    <xdr:sp macro="" textlink="">
      <xdr:nvSpPr>
        <xdr:cNvPr id="78" name="テキスト ボックス 77"/>
        <xdr:cNvSpPr txBox="1"/>
      </xdr:nvSpPr>
      <xdr:spPr>
        <a:xfrm>
          <a:off x="2527300" y="24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126783</xdr:rowOff>
    </xdr:from>
    <xdr:to>
      <xdr:col>29</xdr:col>
      <xdr:colOff>127000</xdr:colOff>
      <xdr:row>38</xdr:row>
      <xdr:rowOff>139561</xdr:rowOff>
    </xdr:to>
    <xdr:cxnSp macro="">
      <xdr:nvCxnSpPr>
        <xdr:cNvPr id="107" name="直線コネクタ 106"/>
        <xdr:cNvCxnSpPr/>
      </xdr:nvCxnSpPr>
      <xdr:spPr bwMode="auto">
        <a:xfrm flipV="1">
          <a:off x="5651500" y="6051333"/>
          <a:ext cx="0" cy="1555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111638</xdr:rowOff>
    </xdr:from>
    <xdr:ext cx="762000" cy="259045"/>
    <xdr:sp macro="" textlink="">
      <xdr:nvSpPr>
        <xdr:cNvPr id="108" name="人口1人当たり決算額の推移最小値テキスト445"/>
        <xdr:cNvSpPr txBox="1"/>
      </xdr:nvSpPr>
      <xdr:spPr>
        <a:xfrm>
          <a:off x="5740400" y="757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139561</xdr:rowOff>
    </xdr:from>
    <xdr:to>
      <xdr:col>30</xdr:col>
      <xdr:colOff>25400</xdr:colOff>
      <xdr:row>38</xdr:row>
      <xdr:rowOff>139561</xdr:rowOff>
    </xdr:to>
    <xdr:cxnSp macro="">
      <xdr:nvCxnSpPr>
        <xdr:cNvPr id="109" name="直線コネクタ 108"/>
        <xdr:cNvCxnSpPr/>
      </xdr:nvCxnSpPr>
      <xdr:spPr bwMode="auto">
        <a:xfrm>
          <a:off x="5562600" y="76071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41710</xdr:rowOff>
    </xdr:from>
    <xdr:ext cx="762000" cy="259045"/>
    <xdr:sp macro="" textlink="">
      <xdr:nvSpPr>
        <xdr:cNvPr id="110" name="人口1人当たり決算額の推移最大値テキスト445"/>
        <xdr:cNvSpPr txBox="1"/>
      </xdr:nvSpPr>
      <xdr:spPr>
        <a:xfrm>
          <a:off x="5740400" y="579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126783</xdr:rowOff>
    </xdr:from>
    <xdr:to>
      <xdr:col>30</xdr:col>
      <xdr:colOff>25400</xdr:colOff>
      <xdr:row>33</xdr:row>
      <xdr:rowOff>126783</xdr:rowOff>
    </xdr:to>
    <xdr:cxnSp macro="">
      <xdr:nvCxnSpPr>
        <xdr:cNvPr id="111" name="直線コネクタ 110"/>
        <xdr:cNvCxnSpPr/>
      </xdr:nvCxnSpPr>
      <xdr:spPr bwMode="auto">
        <a:xfrm>
          <a:off x="5562600" y="60513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257531</xdr:rowOff>
    </xdr:from>
    <xdr:to>
      <xdr:col>29</xdr:col>
      <xdr:colOff>127000</xdr:colOff>
      <xdr:row>37</xdr:row>
      <xdr:rowOff>264685</xdr:rowOff>
    </xdr:to>
    <xdr:cxnSp macro="">
      <xdr:nvCxnSpPr>
        <xdr:cNvPr id="112" name="直線コネクタ 111"/>
        <xdr:cNvCxnSpPr/>
      </xdr:nvCxnSpPr>
      <xdr:spPr bwMode="auto">
        <a:xfrm>
          <a:off x="5003800" y="7382231"/>
          <a:ext cx="647700" cy="7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251000</xdr:rowOff>
    </xdr:from>
    <xdr:ext cx="762000" cy="259045"/>
    <xdr:sp macro="" textlink="">
      <xdr:nvSpPr>
        <xdr:cNvPr id="113" name="人口1人当たり決算額の推移平均値テキスト445"/>
        <xdr:cNvSpPr txBox="1"/>
      </xdr:nvSpPr>
      <xdr:spPr>
        <a:xfrm>
          <a:off x="5740400" y="7375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278923</xdr:rowOff>
    </xdr:from>
    <xdr:to>
      <xdr:col>29</xdr:col>
      <xdr:colOff>177800</xdr:colOff>
      <xdr:row>38</xdr:row>
      <xdr:rowOff>37623</xdr:rowOff>
    </xdr:to>
    <xdr:sp macro="" textlink="">
      <xdr:nvSpPr>
        <xdr:cNvPr id="114" name="フローチャート: 判断 113"/>
        <xdr:cNvSpPr/>
      </xdr:nvSpPr>
      <xdr:spPr bwMode="auto">
        <a:xfrm>
          <a:off x="56007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257531</xdr:rowOff>
    </xdr:from>
    <xdr:to>
      <xdr:col>26</xdr:col>
      <xdr:colOff>50800</xdr:colOff>
      <xdr:row>37</xdr:row>
      <xdr:rowOff>276816</xdr:rowOff>
    </xdr:to>
    <xdr:cxnSp macro="">
      <xdr:nvCxnSpPr>
        <xdr:cNvPr id="115" name="直線コネクタ 114"/>
        <xdr:cNvCxnSpPr/>
      </xdr:nvCxnSpPr>
      <xdr:spPr bwMode="auto">
        <a:xfrm flipV="1">
          <a:off x="4305300" y="7382231"/>
          <a:ext cx="698500" cy="192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285533</xdr:rowOff>
    </xdr:from>
    <xdr:to>
      <xdr:col>26</xdr:col>
      <xdr:colOff>101600</xdr:colOff>
      <xdr:row>38</xdr:row>
      <xdr:rowOff>44233</xdr:rowOff>
    </xdr:to>
    <xdr:sp macro="" textlink="">
      <xdr:nvSpPr>
        <xdr:cNvPr id="116" name="フローチャート: 判断 115"/>
        <xdr:cNvSpPr/>
      </xdr:nvSpPr>
      <xdr:spPr bwMode="auto">
        <a:xfrm>
          <a:off x="49530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29010</xdr:rowOff>
    </xdr:from>
    <xdr:ext cx="736600" cy="259045"/>
    <xdr:sp macro="" textlink="">
      <xdr:nvSpPr>
        <xdr:cNvPr id="117" name="テキスト ボックス 116"/>
        <xdr:cNvSpPr txBox="1"/>
      </xdr:nvSpPr>
      <xdr:spPr>
        <a:xfrm>
          <a:off x="4622800" y="7496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269056</xdr:rowOff>
    </xdr:from>
    <xdr:to>
      <xdr:col>22</xdr:col>
      <xdr:colOff>114300</xdr:colOff>
      <xdr:row>37</xdr:row>
      <xdr:rowOff>276816</xdr:rowOff>
    </xdr:to>
    <xdr:cxnSp macro="">
      <xdr:nvCxnSpPr>
        <xdr:cNvPr id="118" name="直線コネクタ 117"/>
        <xdr:cNvCxnSpPr/>
      </xdr:nvCxnSpPr>
      <xdr:spPr bwMode="auto">
        <a:xfrm>
          <a:off x="3606800" y="7393756"/>
          <a:ext cx="698500" cy="77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282927</xdr:rowOff>
    </xdr:from>
    <xdr:to>
      <xdr:col>22</xdr:col>
      <xdr:colOff>165100</xdr:colOff>
      <xdr:row>38</xdr:row>
      <xdr:rowOff>41627</xdr:rowOff>
    </xdr:to>
    <xdr:sp macro="" textlink="">
      <xdr:nvSpPr>
        <xdr:cNvPr id="119" name="フローチャート: 判断 118"/>
        <xdr:cNvSpPr/>
      </xdr:nvSpPr>
      <xdr:spPr bwMode="auto">
        <a:xfrm>
          <a:off x="42545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26404</xdr:rowOff>
    </xdr:from>
    <xdr:ext cx="762000" cy="259045"/>
    <xdr:sp macro="" textlink="">
      <xdr:nvSpPr>
        <xdr:cNvPr id="120" name="テキスト ボックス 119"/>
        <xdr:cNvSpPr txBox="1"/>
      </xdr:nvSpPr>
      <xdr:spPr>
        <a:xfrm>
          <a:off x="3924300" y="749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260959</xdr:rowOff>
    </xdr:from>
    <xdr:to>
      <xdr:col>18</xdr:col>
      <xdr:colOff>177800</xdr:colOff>
      <xdr:row>37</xdr:row>
      <xdr:rowOff>269056</xdr:rowOff>
    </xdr:to>
    <xdr:cxnSp macro="">
      <xdr:nvCxnSpPr>
        <xdr:cNvPr id="121" name="直線コネクタ 120"/>
        <xdr:cNvCxnSpPr/>
      </xdr:nvCxnSpPr>
      <xdr:spPr bwMode="auto">
        <a:xfrm>
          <a:off x="2908300" y="7385659"/>
          <a:ext cx="698500" cy="8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282824</xdr:rowOff>
    </xdr:from>
    <xdr:to>
      <xdr:col>19</xdr:col>
      <xdr:colOff>38100</xdr:colOff>
      <xdr:row>38</xdr:row>
      <xdr:rowOff>41524</xdr:rowOff>
    </xdr:to>
    <xdr:sp macro="" textlink="">
      <xdr:nvSpPr>
        <xdr:cNvPr id="122" name="フローチャート: 判断 121"/>
        <xdr:cNvSpPr/>
      </xdr:nvSpPr>
      <xdr:spPr bwMode="auto">
        <a:xfrm>
          <a:off x="35560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26301</xdr:rowOff>
    </xdr:from>
    <xdr:ext cx="762000" cy="259045"/>
    <xdr:sp macro="" textlink="">
      <xdr:nvSpPr>
        <xdr:cNvPr id="123" name="テキスト ボックス 122"/>
        <xdr:cNvSpPr txBox="1"/>
      </xdr:nvSpPr>
      <xdr:spPr>
        <a:xfrm>
          <a:off x="3225800" y="749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279128</xdr:rowOff>
    </xdr:from>
    <xdr:to>
      <xdr:col>15</xdr:col>
      <xdr:colOff>101600</xdr:colOff>
      <xdr:row>38</xdr:row>
      <xdr:rowOff>37828</xdr:rowOff>
    </xdr:to>
    <xdr:sp macro="" textlink="">
      <xdr:nvSpPr>
        <xdr:cNvPr id="124" name="フローチャート: 判断 123"/>
        <xdr:cNvSpPr/>
      </xdr:nvSpPr>
      <xdr:spPr bwMode="auto">
        <a:xfrm>
          <a:off x="2857500" y="7403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22605</xdr:rowOff>
    </xdr:from>
    <xdr:ext cx="762000" cy="259045"/>
    <xdr:sp macro="" textlink="">
      <xdr:nvSpPr>
        <xdr:cNvPr id="125" name="テキスト ボックス 124"/>
        <xdr:cNvSpPr txBox="1"/>
      </xdr:nvSpPr>
      <xdr:spPr>
        <a:xfrm>
          <a:off x="2527300" y="749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213885</xdr:rowOff>
    </xdr:from>
    <xdr:to>
      <xdr:col>29</xdr:col>
      <xdr:colOff>177800</xdr:colOff>
      <xdr:row>37</xdr:row>
      <xdr:rowOff>315485</xdr:rowOff>
    </xdr:to>
    <xdr:sp macro="" textlink="">
      <xdr:nvSpPr>
        <xdr:cNvPr id="131" name="楕円 130"/>
        <xdr:cNvSpPr/>
      </xdr:nvSpPr>
      <xdr:spPr bwMode="auto">
        <a:xfrm>
          <a:off x="5600700" y="7338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58962</xdr:rowOff>
    </xdr:from>
    <xdr:ext cx="762000" cy="259045"/>
    <xdr:sp macro="" textlink="">
      <xdr:nvSpPr>
        <xdr:cNvPr id="132" name="人口1人当たり決算額の推移該当値テキスト445"/>
        <xdr:cNvSpPr txBox="1"/>
      </xdr:nvSpPr>
      <xdr:spPr>
        <a:xfrm>
          <a:off x="5740400" y="718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206731</xdr:rowOff>
    </xdr:from>
    <xdr:to>
      <xdr:col>26</xdr:col>
      <xdr:colOff>101600</xdr:colOff>
      <xdr:row>37</xdr:row>
      <xdr:rowOff>308331</xdr:rowOff>
    </xdr:to>
    <xdr:sp macro="" textlink="">
      <xdr:nvSpPr>
        <xdr:cNvPr id="133" name="楕円 132"/>
        <xdr:cNvSpPr/>
      </xdr:nvSpPr>
      <xdr:spPr bwMode="auto">
        <a:xfrm>
          <a:off x="4953000" y="7331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147058</xdr:rowOff>
    </xdr:from>
    <xdr:ext cx="736600" cy="259045"/>
    <xdr:sp macro="" textlink="">
      <xdr:nvSpPr>
        <xdr:cNvPr id="134" name="テキスト ボックス 133"/>
        <xdr:cNvSpPr txBox="1"/>
      </xdr:nvSpPr>
      <xdr:spPr>
        <a:xfrm>
          <a:off x="4622800" y="7100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226016</xdr:rowOff>
    </xdr:from>
    <xdr:to>
      <xdr:col>22</xdr:col>
      <xdr:colOff>165100</xdr:colOff>
      <xdr:row>37</xdr:row>
      <xdr:rowOff>327616</xdr:rowOff>
    </xdr:to>
    <xdr:sp macro="" textlink="">
      <xdr:nvSpPr>
        <xdr:cNvPr id="135" name="楕円 134"/>
        <xdr:cNvSpPr/>
      </xdr:nvSpPr>
      <xdr:spPr bwMode="auto">
        <a:xfrm>
          <a:off x="4254500" y="73507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166343</xdr:rowOff>
    </xdr:from>
    <xdr:ext cx="762000" cy="259045"/>
    <xdr:sp macro="" textlink="">
      <xdr:nvSpPr>
        <xdr:cNvPr id="136" name="テキスト ボックス 135"/>
        <xdr:cNvSpPr txBox="1"/>
      </xdr:nvSpPr>
      <xdr:spPr>
        <a:xfrm>
          <a:off x="3924300" y="711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218256</xdr:rowOff>
    </xdr:from>
    <xdr:to>
      <xdr:col>19</xdr:col>
      <xdr:colOff>38100</xdr:colOff>
      <xdr:row>37</xdr:row>
      <xdr:rowOff>319856</xdr:rowOff>
    </xdr:to>
    <xdr:sp macro="" textlink="">
      <xdr:nvSpPr>
        <xdr:cNvPr id="137" name="楕円 136"/>
        <xdr:cNvSpPr/>
      </xdr:nvSpPr>
      <xdr:spPr bwMode="auto">
        <a:xfrm>
          <a:off x="3556000" y="7342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158583</xdr:rowOff>
    </xdr:from>
    <xdr:ext cx="762000" cy="259045"/>
    <xdr:sp macro="" textlink="">
      <xdr:nvSpPr>
        <xdr:cNvPr id="138" name="テキスト ボックス 137"/>
        <xdr:cNvSpPr txBox="1"/>
      </xdr:nvSpPr>
      <xdr:spPr>
        <a:xfrm>
          <a:off x="3225800" y="711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210159</xdr:rowOff>
    </xdr:from>
    <xdr:to>
      <xdr:col>15</xdr:col>
      <xdr:colOff>101600</xdr:colOff>
      <xdr:row>37</xdr:row>
      <xdr:rowOff>311759</xdr:rowOff>
    </xdr:to>
    <xdr:sp macro="" textlink="">
      <xdr:nvSpPr>
        <xdr:cNvPr id="139" name="楕円 138"/>
        <xdr:cNvSpPr/>
      </xdr:nvSpPr>
      <xdr:spPr bwMode="auto">
        <a:xfrm>
          <a:off x="2857500" y="7334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150486</xdr:rowOff>
    </xdr:from>
    <xdr:ext cx="762000" cy="259045"/>
    <xdr:sp macro="" textlink="">
      <xdr:nvSpPr>
        <xdr:cNvPr id="140" name="テキスト ボックス 139"/>
        <xdr:cNvSpPr txBox="1"/>
      </xdr:nvSpPr>
      <xdr:spPr>
        <a:xfrm>
          <a:off x="2527300" y="7103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北海道美唄市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20,001
19,943
277.69
19,134,481
18,767,277
335,824
8,955,334
14,147,488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6769</xdr:rowOff>
    </xdr:from>
    <xdr:to>
      <xdr:col>24</xdr:col>
      <xdr:colOff>62865</xdr:colOff>
      <xdr:row>39</xdr:row>
      <xdr:rowOff>54089</xdr:rowOff>
    </xdr:to>
    <xdr:cxnSp macro="">
      <xdr:nvCxnSpPr>
        <xdr:cNvPr id="56" name="直線コネクタ 55"/>
        <xdr:cNvCxnSpPr/>
      </xdr:nvCxnSpPr>
      <xdr:spPr>
        <a:xfrm flipV="1">
          <a:off x="4633595" y="5150269"/>
          <a:ext cx="1270" cy="1590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57916</xdr:rowOff>
    </xdr:from>
    <xdr:ext cx="534377" cy="259045"/>
    <xdr:sp macro="" textlink="">
      <xdr:nvSpPr>
        <xdr:cNvPr id="57" name="人件費最小値テキスト"/>
        <xdr:cNvSpPr txBox="1"/>
      </xdr:nvSpPr>
      <xdr:spPr>
        <a:xfrm>
          <a:off x="4686300" y="674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54089</xdr:rowOff>
    </xdr:from>
    <xdr:to>
      <xdr:col>24</xdr:col>
      <xdr:colOff>152400</xdr:colOff>
      <xdr:row>39</xdr:row>
      <xdr:rowOff>54089</xdr:rowOff>
    </xdr:to>
    <xdr:cxnSp macro="">
      <xdr:nvCxnSpPr>
        <xdr:cNvPr id="58" name="直線コネクタ 57"/>
        <xdr:cNvCxnSpPr/>
      </xdr:nvCxnSpPr>
      <xdr:spPr>
        <a:xfrm>
          <a:off x="4546600" y="674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124896</xdr:rowOff>
    </xdr:from>
    <xdr:ext cx="599010" cy="259045"/>
    <xdr:sp macro="" textlink="">
      <xdr:nvSpPr>
        <xdr:cNvPr id="59" name="人件費最大値テキスト"/>
        <xdr:cNvSpPr txBox="1"/>
      </xdr:nvSpPr>
      <xdr:spPr>
        <a:xfrm>
          <a:off x="4686300" y="492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6769</xdr:rowOff>
    </xdr:from>
    <xdr:to>
      <xdr:col>24</xdr:col>
      <xdr:colOff>152400</xdr:colOff>
      <xdr:row>30</xdr:row>
      <xdr:rowOff>6769</xdr:rowOff>
    </xdr:to>
    <xdr:cxnSp macro="">
      <xdr:nvCxnSpPr>
        <xdr:cNvPr id="60" name="直線コネクタ 59"/>
        <xdr:cNvCxnSpPr/>
      </xdr:nvCxnSpPr>
      <xdr:spPr>
        <a:xfrm>
          <a:off x="4546600" y="51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94374</xdr:rowOff>
    </xdr:from>
    <xdr:to>
      <xdr:col>24</xdr:col>
      <xdr:colOff>63500</xdr:colOff>
      <xdr:row>33</xdr:row>
      <xdr:rowOff>153492</xdr:rowOff>
    </xdr:to>
    <xdr:cxnSp macro="">
      <xdr:nvCxnSpPr>
        <xdr:cNvPr id="61" name="直線コネクタ 60"/>
        <xdr:cNvCxnSpPr/>
      </xdr:nvCxnSpPr>
      <xdr:spPr>
        <a:xfrm flipV="1">
          <a:off x="3797300" y="5752224"/>
          <a:ext cx="838200" cy="5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91140</xdr:rowOff>
    </xdr:from>
    <xdr:ext cx="599010" cy="259045"/>
    <xdr:sp macro="" textlink="">
      <xdr:nvSpPr>
        <xdr:cNvPr id="62" name="人件費平均値テキスト"/>
        <xdr:cNvSpPr txBox="1"/>
      </xdr:nvSpPr>
      <xdr:spPr>
        <a:xfrm>
          <a:off x="4686300" y="6091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112713</xdr:rowOff>
    </xdr:from>
    <xdr:to>
      <xdr:col>24</xdr:col>
      <xdr:colOff>114300</xdr:colOff>
      <xdr:row>36</xdr:row>
      <xdr:rowOff>42863</xdr:rowOff>
    </xdr:to>
    <xdr:sp macro="" textlink="">
      <xdr:nvSpPr>
        <xdr:cNvPr id="63" name="フローチャート: 判断 62"/>
        <xdr:cNvSpPr/>
      </xdr:nvSpPr>
      <xdr:spPr>
        <a:xfrm>
          <a:off x="45847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153492</xdr:rowOff>
    </xdr:from>
    <xdr:to>
      <xdr:col>19</xdr:col>
      <xdr:colOff>177800</xdr:colOff>
      <xdr:row>35</xdr:row>
      <xdr:rowOff>58039</xdr:rowOff>
    </xdr:to>
    <xdr:cxnSp macro="">
      <xdr:nvCxnSpPr>
        <xdr:cNvPr id="64" name="直線コネクタ 63"/>
        <xdr:cNvCxnSpPr/>
      </xdr:nvCxnSpPr>
      <xdr:spPr>
        <a:xfrm flipV="1">
          <a:off x="2908300" y="5811342"/>
          <a:ext cx="889000" cy="24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169202</xdr:rowOff>
    </xdr:from>
    <xdr:to>
      <xdr:col>20</xdr:col>
      <xdr:colOff>38100</xdr:colOff>
      <xdr:row>36</xdr:row>
      <xdr:rowOff>99352</xdr:rowOff>
    </xdr:to>
    <xdr:sp macro="" textlink="">
      <xdr:nvSpPr>
        <xdr:cNvPr id="65" name="フローチャート: 判断 64"/>
        <xdr:cNvSpPr/>
      </xdr:nvSpPr>
      <xdr:spPr>
        <a:xfrm>
          <a:off x="3746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90479</xdr:rowOff>
    </xdr:from>
    <xdr:ext cx="599010" cy="259045"/>
    <xdr:sp macro="" textlink="">
      <xdr:nvSpPr>
        <xdr:cNvPr id="66" name="テキスト ボックス 65"/>
        <xdr:cNvSpPr txBox="1"/>
      </xdr:nvSpPr>
      <xdr:spPr>
        <a:xfrm>
          <a:off x="3497795" y="626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42215</xdr:rowOff>
    </xdr:from>
    <xdr:to>
      <xdr:col>15</xdr:col>
      <xdr:colOff>50800</xdr:colOff>
      <xdr:row>35</xdr:row>
      <xdr:rowOff>58039</xdr:rowOff>
    </xdr:to>
    <xdr:cxnSp macro="">
      <xdr:nvCxnSpPr>
        <xdr:cNvPr id="67" name="直線コネクタ 66"/>
        <xdr:cNvCxnSpPr/>
      </xdr:nvCxnSpPr>
      <xdr:spPr>
        <a:xfrm>
          <a:off x="2019300" y="6042965"/>
          <a:ext cx="889000" cy="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119215</xdr:rowOff>
    </xdr:from>
    <xdr:to>
      <xdr:col>15</xdr:col>
      <xdr:colOff>101600</xdr:colOff>
      <xdr:row>37</xdr:row>
      <xdr:rowOff>49365</xdr:rowOff>
    </xdr:to>
    <xdr:sp macro="" textlink="">
      <xdr:nvSpPr>
        <xdr:cNvPr id="68" name="フローチャート: 判断 67"/>
        <xdr:cNvSpPr/>
      </xdr:nvSpPr>
      <xdr:spPr>
        <a:xfrm>
          <a:off x="2857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40492</xdr:rowOff>
    </xdr:from>
    <xdr:ext cx="534377" cy="259045"/>
    <xdr:sp macro="" textlink="">
      <xdr:nvSpPr>
        <xdr:cNvPr id="69" name="テキスト ボックス 68"/>
        <xdr:cNvSpPr txBox="1"/>
      </xdr:nvSpPr>
      <xdr:spPr>
        <a:xfrm>
          <a:off x="2641111" y="63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42215</xdr:rowOff>
    </xdr:from>
    <xdr:to>
      <xdr:col>10</xdr:col>
      <xdr:colOff>114300</xdr:colOff>
      <xdr:row>35</xdr:row>
      <xdr:rowOff>54953</xdr:rowOff>
    </xdr:to>
    <xdr:cxnSp macro="">
      <xdr:nvCxnSpPr>
        <xdr:cNvPr id="70" name="直線コネクタ 69"/>
        <xdr:cNvCxnSpPr/>
      </xdr:nvCxnSpPr>
      <xdr:spPr>
        <a:xfrm flipV="1">
          <a:off x="1130300" y="6042965"/>
          <a:ext cx="889000" cy="1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121742</xdr:rowOff>
    </xdr:from>
    <xdr:to>
      <xdr:col>10</xdr:col>
      <xdr:colOff>165100</xdr:colOff>
      <xdr:row>37</xdr:row>
      <xdr:rowOff>51892</xdr:rowOff>
    </xdr:to>
    <xdr:sp macro="" textlink="">
      <xdr:nvSpPr>
        <xdr:cNvPr id="71" name="フローチャート: 判断 70"/>
        <xdr:cNvSpPr/>
      </xdr:nvSpPr>
      <xdr:spPr>
        <a:xfrm>
          <a:off x="1968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43019</xdr:rowOff>
    </xdr:from>
    <xdr:ext cx="534377" cy="259045"/>
    <xdr:sp macro="" textlink="">
      <xdr:nvSpPr>
        <xdr:cNvPr id="72" name="テキスト ボックス 71"/>
        <xdr:cNvSpPr txBox="1"/>
      </xdr:nvSpPr>
      <xdr:spPr>
        <a:xfrm>
          <a:off x="1752111" y="638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132766</xdr:rowOff>
    </xdr:from>
    <xdr:to>
      <xdr:col>6</xdr:col>
      <xdr:colOff>38100</xdr:colOff>
      <xdr:row>37</xdr:row>
      <xdr:rowOff>62916</xdr:rowOff>
    </xdr:to>
    <xdr:sp macro="" textlink="">
      <xdr:nvSpPr>
        <xdr:cNvPr id="73" name="フローチャート: 判断 72"/>
        <xdr:cNvSpPr/>
      </xdr:nvSpPr>
      <xdr:spPr>
        <a:xfrm>
          <a:off x="1079500" y="63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54043</xdr:rowOff>
    </xdr:from>
    <xdr:ext cx="534377" cy="259045"/>
    <xdr:sp macro="" textlink="">
      <xdr:nvSpPr>
        <xdr:cNvPr id="74" name="テキスト ボックス 73"/>
        <xdr:cNvSpPr txBox="1"/>
      </xdr:nvSpPr>
      <xdr:spPr>
        <a:xfrm>
          <a:off x="863111" y="639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43574</xdr:rowOff>
    </xdr:from>
    <xdr:to>
      <xdr:col>24</xdr:col>
      <xdr:colOff>114300</xdr:colOff>
      <xdr:row>33</xdr:row>
      <xdr:rowOff>145174</xdr:rowOff>
    </xdr:to>
    <xdr:sp macro="" textlink="">
      <xdr:nvSpPr>
        <xdr:cNvPr id="80" name="楕円 79"/>
        <xdr:cNvSpPr/>
      </xdr:nvSpPr>
      <xdr:spPr>
        <a:xfrm>
          <a:off x="4584700" y="570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66451</xdr:rowOff>
    </xdr:from>
    <xdr:ext cx="599010" cy="259045"/>
    <xdr:sp macro="" textlink="">
      <xdr:nvSpPr>
        <xdr:cNvPr id="81" name="人件費該当値テキスト"/>
        <xdr:cNvSpPr txBox="1"/>
      </xdr:nvSpPr>
      <xdr:spPr>
        <a:xfrm>
          <a:off x="4686300" y="5552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102692</xdr:rowOff>
    </xdr:from>
    <xdr:to>
      <xdr:col>20</xdr:col>
      <xdr:colOff>38100</xdr:colOff>
      <xdr:row>34</xdr:row>
      <xdr:rowOff>32842</xdr:rowOff>
    </xdr:to>
    <xdr:sp macro="" textlink="">
      <xdr:nvSpPr>
        <xdr:cNvPr id="82" name="楕円 81"/>
        <xdr:cNvSpPr/>
      </xdr:nvSpPr>
      <xdr:spPr>
        <a:xfrm>
          <a:off x="3746500" y="576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49369</xdr:rowOff>
    </xdr:from>
    <xdr:ext cx="599010" cy="259045"/>
    <xdr:sp macro="" textlink="">
      <xdr:nvSpPr>
        <xdr:cNvPr id="83" name="テキスト ボックス 82"/>
        <xdr:cNvSpPr txBox="1"/>
      </xdr:nvSpPr>
      <xdr:spPr>
        <a:xfrm>
          <a:off x="3497795" y="5535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7239</xdr:rowOff>
    </xdr:from>
    <xdr:to>
      <xdr:col>15</xdr:col>
      <xdr:colOff>101600</xdr:colOff>
      <xdr:row>35</xdr:row>
      <xdr:rowOff>108839</xdr:rowOff>
    </xdr:to>
    <xdr:sp macro="" textlink="">
      <xdr:nvSpPr>
        <xdr:cNvPr id="84" name="楕円 83"/>
        <xdr:cNvSpPr/>
      </xdr:nvSpPr>
      <xdr:spPr>
        <a:xfrm>
          <a:off x="2857500" y="600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125366</xdr:rowOff>
    </xdr:from>
    <xdr:ext cx="599010" cy="259045"/>
    <xdr:sp macro="" textlink="">
      <xdr:nvSpPr>
        <xdr:cNvPr id="85" name="テキスト ボックス 84"/>
        <xdr:cNvSpPr txBox="1"/>
      </xdr:nvSpPr>
      <xdr:spPr>
        <a:xfrm>
          <a:off x="2608795" y="578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162865</xdr:rowOff>
    </xdr:from>
    <xdr:to>
      <xdr:col>10</xdr:col>
      <xdr:colOff>165100</xdr:colOff>
      <xdr:row>35</xdr:row>
      <xdr:rowOff>93015</xdr:rowOff>
    </xdr:to>
    <xdr:sp macro="" textlink="">
      <xdr:nvSpPr>
        <xdr:cNvPr id="86" name="楕円 85"/>
        <xdr:cNvSpPr/>
      </xdr:nvSpPr>
      <xdr:spPr>
        <a:xfrm>
          <a:off x="1968500" y="599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109542</xdr:rowOff>
    </xdr:from>
    <xdr:ext cx="599010" cy="259045"/>
    <xdr:sp macro="" textlink="">
      <xdr:nvSpPr>
        <xdr:cNvPr id="87" name="テキスト ボックス 86"/>
        <xdr:cNvSpPr txBox="1"/>
      </xdr:nvSpPr>
      <xdr:spPr>
        <a:xfrm>
          <a:off x="1719795" y="5767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4153</xdr:rowOff>
    </xdr:from>
    <xdr:to>
      <xdr:col>6</xdr:col>
      <xdr:colOff>38100</xdr:colOff>
      <xdr:row>35</xdr:row>
      <xdr:rowOff>105753</xdr:rowOff>
    </xdr:to>
    <xdr:sp macro="" textlink="">
      <xdr:nvSpPr>
        <xdr:cNvPr id="88" name="楕円 87"/>
        <xdr:cNvSpPr/>
      </xdr:nvSpPr>
      <xdr:spPr>
        <a:xfrm>
          <a:off x="1079500" y="600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122280</xdr:rowOff>
    </xdr:from>
    <xdr:ext cx="599010" cy="259045"/>
    <xdr:sp macro="" textlink="">
      <xdr:nvSpPr>
        <xdr:cNvPr id="89" name="テキスト ボックス 88"/>
        <xdr:cNvSpPr txBox="1"/>
      </xdr:nvSpPr>
      <xdr:spPr>
        <a:xfrm>
          <a:off x="830795" y="5780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5727</xdr:rowOff>
    </xdr:from>
    <xdr:to>
      <xdr:col>24</xdr:col>
      <xdr:colOff>62865</xdr:colOff>
      <xdr:row>58</xdr:row>
      <xdr:rowOff>19715</xdr:rowOff>
    </xdr:to>
    <xdr:cxnSp macro="">
      <xdr:nvCxnSpPr>
        <xdr:cNvPr id="111" name="直線コネクタ 110"/>
        <xdr:cNvCxnSpPr/>
      </xdr:nvCxnSpPr>
      <xdr:spPr>
        <a:xfrm flipV="1">
          <a:off x="4633595" y="8749677"/>
          <a:ext cx="1270" cy="121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23542</xdr:rowOff>
    </xdr:from>
    <xdr:ext cx="534377" cy="259045"/>
    <xdr:sp macro="" textlink="">
      <xdr:nvSpPr>
        <xdr:cNvPr id="112" name="物件費最小値テキスト"/>
        <xdr:cNvSpPr txBox="1"/>
      </xdr:nvSpPr>
      <xdr:spPr>
        <a:xfrm>
          <a:off x="4686300" y="996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19715</xdr:rowOff>
    </xdr:from>
    <xdr:to>
      <xdr:col>24</xdr:col>
      <xdr:colOff>152400</xdr:colOff>
      <xdr:row>58</xdr:row>
      <xdr:rowOff>19715</xdr:rowOff>
    </xdr:to>
    <xdr:cxnSp macro="">
      <xdr:nvCxnSpPr>
        <xdr:cNvPr id="113" name="直線コネクタ 112"/>
        <xdr:cNvCxnSpPr/>
      </xdr:nvCxnSpPr>
      <xdr:spPr>
        <a:xfrm>
          <a:off x="4546600" y="996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123854</xdr:rowOff>
    </xdr:from>
    <xdr:ext cx="599010" cy="259045"/>
    <xdr:sp macro="" textlink="">
      <xdr:nvSpPr>
        <xdr:cNvPr id="114" name="物件費最大値テキスト"/>
        <xdr:cNvSpPr txBox="1"/>
      </xdr:nvSpPr>
      <xdr:spPr>
        <a:xfrm>
          <a:off x="4686300" y="85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5727</xdr:rowOff>
    </xdr:from>
    <xdr:to>
      <xdr:col>24</xdr:col>
      <xdr:colOff>152400</xdr:colOff>
      <xdr:row>51</xdr:row>
      <xdr:rowOff>5727</xdr:rowOff>
    </xdr:to>
    <xdr:cxnSp macro="">
      <xdr:nvCxnSpPr>
        <xdr:cNvPr id="115" name="直線コネクタ 114"/>
        <xdr:cNvCxnSpPr/>
      </xdr:nvCxnSpPr>
      <xdr:spPr>
        <a:xfrm>
          <a:off x="4546600" y="8749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15067</xdr:rowOff>
    </xdr:from>
    <xdr:to>
      <xdr:col>24</xdr:col>
      <xdr:colOff>63500</xdr:colOff>
      <xdr:row>57</xdr:row>
      <xdr:rowOff>54078</xdr:rowOff>
    </xdr:to>
    <xdr:cxnSp macro="">
      <xdr:nvCxnSpPr>
        <xdr:cNvPr id="116" name="直線コネクタ 115"/>
        <xdr:cNvCxnSpPr/>
      </xdr:nvCxnSpPr>
      <xdr:spPr>
        <a:xfrm flipV="1">
          <a:off x="3797300" y="9787717"/>
          <a:ext cx="838200" cy="3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17246</xdr:rowOff>
    </xdr:from>
    <xdr:ext cx="534377" cy="259045"/>
    <xdr:sp macro="" textlink="">
      <xdr:nvSpPr>
        <xdr:cNvPr id="117" name="物件費平均値テキスト"/>
        <xdr:cNvSpPr txBox="1"/>
      </xdr:nvSpPr>
      <xdr:spPr>
        <a:xfrm>
          <a:off x="4686300" y="9789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38819</xdr:rowOff>
    </xdr:from>
    <xdr:to>
      <xdr:col>24</xdr:col>
      <xdr:colOff>114300</xdr:colOff>
      <xdr:row>57</xdr:row>
      <xdr:rowOff>140419</xdr:rowOff>
    </xdr:to>
    <xdr:sp macro="" textlink="">
      <xdr:nvSpPr>
        <xdr:cNvPr id="118" name="フローチャート: 判断 117"/>
        <xdr:cNvSpPr/>
      </xdr:nvSpPr>
      <xdr:spPr>
        <a:xfrm>
          <a:off x="45847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54078</xdr:rowOff>
    </xdr:from>
    <xdr:to>
      <xdr:col>19</xdr:col>
      <xdr:colOff>177800</xdr:colOff>
      <xdr:row>57</xdr:row>
      <xdr:rowOff>92814</xdr:rowOff>
    </xdr:to>
    <xdr:cxnSp macro="">
      <xdr:nvCxnSpPr>
        <xdr:cNvPr id="119" name="直線コネクタ 118"/>
        <xdr:cNvCxnSpPr/>
      </xdr:nvCxnSpPr>
      <xdr:spPr>
        <a:xfrm flipV="1">
          <a:off x="2908300" y="9826728"/>
          <a:ext cx="889000" cy="38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52914</xdr:rowOff>
    </xdr:from>
    <xdr:to>
      <xdr:col>20</xdr:col>
      <xdr:colOff>38100</xdr:colOff>
      <xdr:row>57</xdr:row>
      <xdr:rowOff>154514</xdr:rowOff>
    </xdr:to>
    <xdr:sp macro="" textlink="">
      <xdr:nvSpPr>
        <xdr:cNvPr id="120" name="フローチャート: 判断 119"/>
        <xdr:cNvSpPr/>
      </xdr:nvSpPr>
      <xdr:spPr>
        <a:xfrm>
          <a:off x="3746500" y="982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145641</xdr:rowOff>
    </xdr:from>
    <xdr:ext cx="534377" cy="259045"/>
    <xdr:sp macro="" textlink="">
      <xdr:nvSpPr>
        <xdr:cNvPr id="121" name="テキスト ボックス 120"/>
        <xdr:cNvSpPr txBox="1"/>
      </xdr:nvSpPr>
      <xdr:spPr>
        <a:xfrm>
          <a:off x="3530111" y="991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92814</xdr:rowOff>
    </xdr:from>
    <xdr:to>
      <xdr:col>15</xdr:col>
      <xdr:colOff>50800</xdr:colOff>
      <xdr:row>57</xdr:row>
      <xdr:rowOff>100527</xdr:rowOff>
    </xdr:to>
    <xdr:cxnSp macro="">
      <xdr:nvCxnSpPr>
        <xdr:cNvPr id="122" name="直線コネクタ 121"/>
        <xdr:cNvCxnSpPr/>
      </xdr:nvCxnSpPr>
      <xdr:spPr>
        <a:xfrm flipV="1">
          <a:off x="2019300" y="9865464"/>
          <a:ext cx="889000" cy="7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60640</xdr:rowOff>
    </xdr:from>
    <xdr:to>
      <xdr:col>15</xdr:col>
      <xdr:colOff>101600</xdr:colOff>
      <xdr:row>57</xdr:row>
      <xdr:rowOff>162240</xdr:rowOff>
    </xdr:to>
    <xdr:sp macro="" textlink="">
      <xdr:nvSpPr>
        <xdr:cNvPr id="123" name="フローチャート: 判断 122"/>
        <xdr:cNvSpPr/>
      </xdr:nvSpPr>
      <xdr:spPr>
        <a:xfrm>
          <a:off x="2857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153367</xdr:rowOff>
    </xdr:from>
    <xdr:ext cx="534377" cy="259045"/>
    <xdr:sp macro="" textlink="">
      <xdr:nvSpPr>
        <xdr:cNvPr id="124" name="テキスト ボックス 123"/>
        <xdr:cNvSpPr txBox="1"/>
      </xdr:nvSpPr>
      <xdr:spPr>
        <a:xfrm>
          <a:off x="2641111" y="992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100527</xdr:rowOff>
    </xdr:from>
    <xdr:to>
      <xdr:col>10</xdr:col>
      <xdr:colOff>114300</xdr:colOff>
      <xdr:row>57</xdr:row>
      <xdr:rowOff>111017</xdr:rowOff>
    </xdr:to>
    <xdr:cxnSp macro="">
      <xdr:nvCxnSpPr>
        <xdr:cNvPr id="125" name="直線コネクタ 124"/>
        <xdr:cNvCxnSpPr/>
      </xdr:nvCxnSpPr>
      <xdr:spPr>
        <a:xfrm flipV="1">
          <a:off x="1130300" y="9873177"/>
          <a:ext cx="889000" cy="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75106</xdr:rowOff>
    </xdr:from>
    <xdr:to>
      <xdr:col>10</xdr:col>
      <xdr:colOff>165100</xdr:colOff>
      <xdr:row>58</xdr:row>
      <xdr:rowOff>5256</xdr:rowOff>
    </xdr:to>
    <xdr:sp macro="" textlink="">
      <xdr:nvSpPr>
        <xdr:cNvPr id="126" name="フローチャート: 判断 125"/>
        <xdr:cNvSpPr/>
      </xdr:nvSpPr>
      <xdr:spPr>
        <a:xfrm>
          <a:off x="1968500" y="98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167833</xdr:rowOff>
    </xdr:from>
    <xdr:ext cx="534377" cy="259045"/>
    <xdr:sp macro="" textlink="">
      <xdr:nvSpPr>
        <xdr:cNvPr id="127" name="テキスト ボックス 126"/>
        <xdr:cNvSpPr txBox="1"/>
      </xdr:nvSpPr>
      <xdr:spPr>
        <a:xfrm>
          <a:off x="1752111" y="994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83709</xdr:rowOff>
    </xdr:from>
    <xdr:to>
      <xdr:col>6</xdr:col>
      <xdr:colOff>38100</xdr:colOff>
      <xdr:row>58</xdr:row>
      <xdr:rowOff>13859</xdr:rowOff>
    </xdr:to>
    <xdr:sp macro="" textlink="">
      <xdr:nvSpPr>
        <xdr:cNvPr id="128" name="フローチャート: 判断 127"/>
        <xdr:cNvSpPr/>
      </xdr:nvSpPr>
      <xdr:spPr>
        <a:xfrm>
          <a:off x="1079500" y="985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4986</xdr:rowOff>
    </xdr:from>
    <xdr:ext cx="534377" cy="259045"/>
    <xdr:sp macro="" textlink="">
      <xdr:nvSpPr>
        <xdr:cNvPr id="129" name="テキスト ボックス 128"/>
        <xdr:cNvSpPr txBox="1"/>
      </xdr:nvSpPr>
      <xdr:spPr>
        <a:xfrm>
          <a:off x="863111" y="994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135717</xdr:rowOff>
    </xdr:from>
    <xdr:to>
      <xdr:col>24</xdr:col>
      <xdr:colOff>114300</xdr:colOff>
      <xdr:row>57</xdr:row>
      <xdr:rowOff>65867</xdr:rowOff>
    </xdr:to>
    <xdr:sp macro="" textlink="">
      <xdr:nvSpPr>
        <xdr:cNvPr id="135" name="楕円 134"/>
        <xdr:cNvSpPr/>
      </xdr:nvSpPr>
      <xdr:spPr>
        <a:xfrm>
          <a:off x="4584700" y="973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158594</xdr:rowOff>
    </xdr:from>
    <xdr:ext cx="599010" cy="259045"/>
    <xdr:sp macro="" textlink="">
      <xdr:nvSpPr>
        <xdr:cNvPr id="136" name="物件費該当値テキスト"/>
        <xdr:cNvSpPr txBox="1"/>
      </xdr:nvSpPr>
      <xdr:spPr>
        <a:xfrm>
          <a:off x="4686300" y="9588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3278</xdr:rowOff>
    </xdr:from>
    <xdr:to>
      <xdr:col>20</xdr:col>
      <xdr:colOff>38100</xdr:colOff>
      <xdr:row>57</xdr:row>
      <xdr:rowOff>104878</xdr:rowOff>
    </xdr:to>
    <xdr:sp macro="" textlink="">
      <xdr:nvSpPr>
        <xdr:cNvPr id="137" name="楕円 136"/>
        <xdr:cNvSpPr/>
      </xdr:nvSpPr>
      <xdr:spPr>
        <a:xfrm>
          <a:off x="3746500" y="977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121405</xdr:rowOff>
    </xdr:from>
    <xdr:ext cx="599010" cy="259045"/>
    <xdr:sp macro="" textlink="">
      <xdr:nvSpPr>
        <xdr:cNvPr id="138" name="テキスト ボックス 137"/>
        <xdr:cNvSpPr txBox="1"/>
      </xdr:nvSpPr>
      <xdr:spPr>
        <a:xfrm>
          <a:off x="3497795" y="9551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42014</xdr:rowOff>
    </xdr:from>
    <xdr:to>
      <xdr:col>15</xdr:col>
      <xdr:colOff>101600</xdr:colOff>
      <xdr:row>57</xdr:row>
      <xdr:rowOff>143614</xdr:rowOff>
    </xdr:to>
    <xdr:sp macro="" textlink="">
      <xdr:nvSpPr>
        <xdr:cNvPr id="139" name="楕円 138"/>
        <xdr:cNvSpPr/>
      </xdr:nvSpPr>
      <xdr:spPr>
        <a:xfrm>
          <a:off x="2857500" y="981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160141</xdr:rowOff>
    </xdr:from>
    <xdr:ext cx="534377" cy="259045"/>
    <xdr:sp macro="" textlink="">
      <xdr:nvSpPr>
        <xdr:cNvPr id="140" name="テキスト ボックス 139"/>
        <xdr:cNvSpPr txBox="1"/>
      </xdr:nvSpPr>
      <xdr:spPr>
        <a:xfrm>
          <a:off x="2641111" y="958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49727</xdr:rowOff>
    </xdr:from>
    <xdr:to>
      <xdr:col>10</xdr:col>
      <xdr:colOff>165100</xdr:colOff>
      <xdr:row>57</xdr:row>
      <xdr:rowOff>151327</xdr:rowOff>
    </xdr:to>
    <xdr:sp macro="" textlink="">
      <xdr:nvSpPr>
        <xdr:cNvPr id="141" name="楕円 140"/>
        <xdr:cNvSpPr/>
      </xdr:nvSpPr>
      <xdr:spPr>
        <a:xfrm>
          <a:off x="1968500" y="982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167854</xdr:rowOff>
    </xdr:from>
    <xdr:ext cx="534377" cy="259045"/>
    <xdr:sp macro="" textlink="">
      <xdr:nvSpPr>
        <xdr:cNvPr id="142" name="テキスト ボックス 141"/>
        <xdr:cNvSpPr txBox="1"/>
      </xdr:nvSpPr>
      <xdr:spPr>
        <a:xfrm>
          <a:off x="1752111" y="959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60217</xdr:rowOff>
    </xdr:from>
    <xdr:to>
      <xdr:col>6</xdr:col>
      <xdr:colOff>38100</xdr:colOff>
      <xdr:row>57</xdr:row>
      <xdr:rowOff>161817</xdr:rowOff>
    </xdr:to>
    <xdr:sp macro="" textlink="">
      <xdr:nvSpPr>
        <xdr:cNvPr id="143" name="楕円 142"/>
        <xdr:cNvSpPr/>
      </xdr:nvSpPr>
      <xdr:spPr>
        <a:xfrm>
          <a:off x="1079500" y="983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6894</xdr:rowOff>
    </xdr:from>
    <xdr:ext cx="534377" cy="259045"/>
    <xdr:sp macro="" textlink="">
      <xdr:nvSpPr>
        <xdr:cNvPr id="144" name="テキスト ボックス 143"/>
        <xdr:cNvSpPr txBox="1"/>
      </xdr:nvSpPr>
      <xdr:spPr>
        <a:xfrm>
          <a:off x="863111" y="96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27212</xdr:rowOff>
    </xdr:from>
    <xdr:to>
      <xdr:col>24</xdr:col>
      <xdr:colOff>62865</xdr:colOff>
      <xdr:row>79</xdr:row>
      <xdr:rowOff>85489</xdr:rowOff>
    </xdr:to>
    <xdr:cxnSp macro="">
      <xdr:nvCxnSpPr>
        <xdr:cNvPr id="170" name="直線コネクタ 169"/>
        <xdr:cNvCxnSpPr/>
      </xdr:nvCxnSpPr>
      <xdr:spPr>
        <a:xfrm flipV="1">
          <a:off x="4633595" y="12200162"/>
          <a:ext cx="1270" cy="142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89316</xdr:rowOff>
    </xdr:from>
    <xdr:ext cx="378565" cy="259045"/>
    <xdr:sp macro="" textlink="">
      <xdr:nvSpPr>
        <xdr:cNvPr id="171" name="維持補修費最小値テキスト"/>
        <xdr:cNvSpPr txBox="1"/>
      </xdr:nvSpPr>
      <xdr:spPr>
        <a:xfrm>
          <a:off x="4686300" y="13633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85489</xdr:rowOff>
    </xdr:from>
    <xdr:to>
      <xdr:col>24</xdr:col>
      <xdr:colOff>152400</xdr:colOff>
      <xdr:row>79</xdr:row>
      <xdr:rowOff>85489</xdr:rowOff>
    </xdr:to>
    <xdr:cxnSp macro="">
      <xdr:nvCxnSpPr>
        <xdr:cNvPr id="172" name="直線コネクタ 171"/>
        <xdr:cNvCxnSpPr/>
      </xdr:nvCxnSpPr>
      <xdr:spPr>
        <a:xfrm>
          <a:off x="4546600" y="1363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145339</xdr:rowOff>
    </xdr:from>
    <xdr:ext cx="534377" cy="259045"/>
    <xdr:sp macro="" textlink="">
      <xdr:nvSpPr>
        <xdr:cNvPr id="173" name="維持補修費最大値テキスト"/>
        <xdr:cNvSpPr txBox="1"/>
      </xdr:nvSpPr>
      <xdr:spPr>
        <a:xfrm>
          <a:off x="4686300" y="119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27212</xdr:rowOff>
    </xdr:from>
    <xdr:to>
      <xdr:col>24</xdr:col>
      <xdr:colOff>152400</xdr:colOff>
      <xdr:row>71</xdr:row>
      <xdr:rowOff>27212</xdr:rowOff>
    </xdr:to>
    <xdr:cxnSp macro="">
      <xdr:nvCxnSpPr>
        <xdr:cNvPr id="174" name="直線コネクタ 173"/>
        <xdr:cNvCxnSpPr/>
      </xdr:nvCxnSpPr>
      <xdr:spPr>
        <a:xfrm>
          <a:off x="4546600" y="1220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156763</xdr:rowOff>
    </xdr:from>
    <xdr:to>
      <xdr:col>24</xdr:col>
      <xdr:colOff>63500</xdr:colOff>
      <xdr:row>75</xdr:row>
      <xdr:rowOff>50987</xdr:rowOff>
    </xdr:to>
    <xdr:cxnSp macro="">
      <xdr:nvCxnSpPr>
        <xdr:cNvPr id="175" name="直線コネクタ 174"/>
        <xdr:cNvCxnSpPr/>
      </xdr:nvCxnSpPr>
      <xdr:spPr>
        <a:xfrm>
          <a:off x="3797300" y="12672613"/>
          <a:ext cx="838200" cy="23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19908</xdr:rowOff>
    </xdr:from>
    <xdr:ext cx="534377" cy="259045"/>
    <xdr:sp macro="" textlink="">
      <xdr:nvSpPr>
        <xdr:cNvPr id="176" name="維持補修費平均値テキスト"/>
        <xdr:cNvSpPr txBox="1"/>
      </xdr:nvSpPr>
      <xdr:spPr>
        <a:xfrm>
          <a:off x="4686300" y="13393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41481</xdr:rowOff>
    </xdr:from>
    <xdr:to>
      <xdr:col>24</xdr:col>
      <xdr:colOff>114300</xdr:colOff>
      <xdr:row>78</xdr:row>
      <xdr:rowOff>143081</xdr:rowOff>
    </xdr:to>
    <xdr:sp macro="" textlink="">
      <xdr:nvSpPr>
        <xdr:cNvPr id="177" name="フローチャート: 判断 176"/>
        <xdr:cNvSpPr/>
      </xdr:nvSpPr>
      <xdr:spPr>
        <a:xfrm>
          <a:off x="45847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156763</xdr:rowOff>
    </xdr:from>
    <xdr:to>
      <xdr:col>19</xdr:col>
      <xdr:colOff>177800</xdr:colOff>
      <xdr:row>76</xdr:row>
      <xdr:rowOff>61813</xdr:rowOff>
    </xdr:to>
    <xdr:cxnSp macro="">
      <xdr:nvCxnSpPr>
        <xdr:cNvPr id="178" name="直線コネクタ 177"/>
        <xdr:cNvCxnSpPr/>
      </xdr:nvCxnSpPr>
      <xdr:spPr>
        <a:xfrm flipV="1">
          <a:off x="2908300" y="12672613"/>
          <a:ext cx="889000" cy="41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64619</xdr:rowOff>
    </xdr:from>
    <xdr:to>
      <xdr:col>20</xdr:col>
      <xdr:colOff>38100</xdr:colOff>
      <xdr:row>78</xdr:row>
      <xdr:rowOff>166219</xdr:rowOff>
    </xdr:to>
    <xdr:sp macro="" textlink="">
      <xdr:nvSpPr>
        <xdr:cNvPr id="179" name="フローチャート: 判断 178"/>
        <xdr:cNvSpPr/>
      </xdr:nvSpPr>
      <xdr:spPr>
        <a:xfrm>
          <a:off x="3746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157346</xdr:rowOff>
    </xdr:from>
    <xdr:ext cx="469744" cy="259045"/>
    <xdr:sp macro="" textlink="">
      <xdr:nvSpPr>
        <xdr:cNvPr id="180" name="テキスト ボックス 179"/>
        <xdr:cNvSpPr txBox="1"/>
      </xdr:nvSpPr>
      <xdr:spPr>
        <a:xfrm>
          <a:off x="3562428" y="13530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157907</xdr:rowOff>
    </xdr:from>
    <xdr:to>
      <xdr:col>15</xdr:col>
      <xdr:colOff>50800</xdr:colOff>
      <xdr:row>76</xdr:row>
      <xdr:rowOff>61813</xdr:rowOff>
    </xdr:to>
    <xdr:cxnSp macro="">
      <xdr:nvCxnSpPr>
        <xdr:cNvPr id="181" name="直線コネクタ 180"/>
        <xdr:cNvCxnSpPr/>
      </xdr:nvCxnSpPr>
      <xdr:spPr>
        <a:xfrm>
          <a:off x="2019300" y="13016657"/>
          <a:ext cx="889000" cy="7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110274</xdr:rowOff>
    </xdr:from>
    <xdr:to>
      <xdr:col>15</xdr:col>
      <xdr:colOff>101600</xdr:colOff>
      <xdr:row>79</xdr:row>
      <xdr:rowOff>40424</xdr:rowOff>
    </xdr:to>
    <xdr:sp macro="" textlink="">
      <xdr:nvSpPr>
        <xdr:cNvPr id="182" name="フローチャート: 判断 181"/>
        <xdr:cNvSpPr/>
      </xdr:nvSpPr>
      <xdr:spPr>
        <a:xfrm>
          <a:off x="2857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31551</xdr:rowOff>
    </xdr:from>
    <xdr:ext cx="469744" cy="259045"/>
    <xdr:sp macro="" textlink="">
      <xdr:nvSpPr>
        <xdr:cNvPr id="183" name="テキスト ボックス 182"/>
        <xdr:cNvSpPr txBox="1"/>
      </xdr:nvSpPr>
      <xdr:spPr>
        <a:xfrm>
          <a:off x="2673428" y="1357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94535</xdr:rowOff>
    </xdr:from>
    <xdr:to>
      <xdr:col>10</xdr:col>
      <xdr:colOff>114300</xdr:colOff>
      <xdr:row>75</xdr:row>
      <xdr:rowOff>157907</xdr:rowOff>
    </xdr:to>
    <xdr:cxnSp macro="">
      <xdr:nvCxnSpPr>
        <xdr:cNvPr id="184" name="直線コネクタ 183"/>
        <xdr:cNvCxnSpPr/>
      </xdr:nvCxnSpPr>
      <xdr:spPr>
        <a:xfrm>
          <a:off x="1130300" y="12953285"/>
          <a:ext cx="889000" cy="6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94501</xdr:rowOff>
    </xdr:from>
    <xdr:to>
      <xdr:col>10</xdr:col>
      <xdr:colOff>165100</xdr:colOff>
      <xdr:row>79</xdr:row>
      <xdr:rowOff>24651</xdr:rowOff>
    </xdr:to>
    <xdr:sp macro="" textlink="">
      <xdr:nvSpPr>
        <xdr:cNvPr id="185" name="フローチャート: 判断 184"/>
        <xdr:cNvSpPr/>
      </xdr:nvSpPr>
      <xdr:spPr>
        <a:xfrm>
          <a:off x="1968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15778</xdr:rowOff>
    </xdr:from>
    <xdr:ext cx="469744" cy="259045"/>
    <xdr:sp macro="" textlink="">
      <xdr:nvSpPr>
        <xdr:cNvPr id="186" name="テキスト ボックス 185"/>
        <xdr:cNvSpPr txBox="1"/>
      </xdr:nvSpPr>
      <xdr:spPr>
        <a:xfrm>
          <a:off x="1784428" y="1356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88753</xdr:rowOff>
    </xdr:from>
    <xdr:to>
      <xdr:col>6</xdr:col>
      <xdr:colOff>38100</xdr:colOff>
      <xdr:row>79</xdr:row>
      <xdr:rowOff>18903</xdr:rowOff>
    </xdr:to>
    <xdr:sp macro="" textlink="">
      <xdr:nvSpPr>
        <xdr:cNvPr id="187" name="フローチャート: 判断 186"/>
        <xdr:cNvSpPr/>
      </xdr:nvSpPr>
      <xdr:spPr>
        <a:xfrm>
          <a:off x="1079500" y="1346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10030</xdr:rowOff>
    </xdr:from>
    <xdr:ext cx="469744" cy="259045"/>
    <xdr:sp macro="" textlink="">
      <xdr:nvSpPr>
        <xdr:cNvPr id="188" name="テキスト ボックス 187"/>
        <xdr:cNvSpPr txBox="1"/>
      </xdr:nvSpPr>
      <xdr:spPr>
        <a:xfrm>
          <a:off x="895428" y="1355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187</xdr:rowOff>
    </xdr:from>
    <xdr:to>
      <xdr:col>24</xdr:col>
      <xdr:colOff>114300</xdr:colOff>
      <xdr:row>75</xdr:row>
      <xdr:rowOff>101787</xdr:rowOff>
    </xdr:to>
    <xdr:sp macro="" textlink="">
      <xdr:nvSpPr>
        <xdr:cNvPr id="194" name="楕円 193"/>
        <xdr:cNvSpPr/>
      </xdr:nvSpPr>
      <xdr:spPr>
        <a:xfrm>
          <a:off x="4584700" y="1285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23064</xdr:rowOff>
    </xdr:from>
    <xdr:ext cx="534377" cy="259045"/>
    <xdr:sp macro="" textlink="">
      <xdr:nvSpPr>
        <xdr:cNvPr id="195" name="維持補修費該当値テキスト"/>
        <xdr:cNvSpPr txBox="1"/>
      </xdr:nvSpPr>
      <xdr:spPr>
        <a:xfrm>
          <a:off x="4686300" y="1271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105963</xdr:rowOff>
    </xdr:from>
    <xdr:to>
      <xdr:col>20</xdr:col>
      <xdr:colOff>38100</xdr:colOff>
      <xdr:row>74</xdr:row>
      <xdr:rowOff>36113</xdr:rowOff>
    </xdr:to>
    <xdr:sp macro="" textlink="">
      <xdr:nvSpPr>
        <xdr:cNvPr id="196" name="楕円 195"/>
        <xdr:cNvSpPr/>
      </xdr:nvSpPr>
      <xdr:spPr>
        <a:xfrm>
          <a:off x="3746500" y="1262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52640</xdr:rowOff>
    </xdr:from>
    <xdr:ext cx="534377" cy="259045"/>
    <xdr:sp macro="" textlink="">
      <xdr:nvSpPr>
        <xdr:cNvPr id="197" name="テキスト ボックス 196"/>
        <xdr:cNvSpPr txBox="1"/>
      </xdr:nvSpPr>
      <xdr:spPr>
        <a:xfrm>
          <a:off x="3530111" y="1239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11013</xdr:rowOff>
    </xdr:from>
    <xdr:to>
      <xdr:col>15</xdr:col>
      <xdr:colOff>101600</xdr:colOff>
      <xdr:row>76</xdr:row>
      <xdr:rowOff>112613</xdr:rowOff>
    </xdr:to>
    <xdr:sp macro="" textlink="">
      <xdr:nvSpPr>
        <xdr:cNvPr id="198" name="楕円 197"/>
        <xdr:cNvSpPr/>
      </xdr:nvSpPr>
      <xdr:spPr>
        <a:xfrm>
          <a:off x="2857500" y="1304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129140</xdr:rowOff>
    </xdr:from>
    <xdr:ext cx="534377" cy="259045"/>
    <xdr:sp macro="" textlink="">
      <xdr:nvSpPr>
        <xdr:cNvPr id="199" name="テキスト ボックス 198"/>
        <xdr:cNvSpPr txBox="1"/>
      </xdr:nvSpPr>
      <xdr:spPr>
        <a:xfrm>
          <a:off x="2641111" y="1281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107107</xdr:rowOff>
    </xdr:from>
    <xdr:to>
      <xdr:col>10</xdr:col>
      <xdr:colOff>165100</xdr:colOff>
      <xdr:row>76</xdr:row>
      <xdr:rowOff>37257</xdr:rowOff>
    </xdr:to>
    <xdr:sp macro="" textlink="">
      <xdr:nvSpPr>
        <xdr:cNvPr id="200" name="楕円 199"/>
        <xdr:cNvSpPr/>
      </xdr:nvSpPr>
      <xdr:spPr>
        <a:xfrm>
          <a:off x="1968500" y="1296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53784</xdr:rowOff>
    </xdr:from>
    <xdr:ext cx="534377" cy="259045"/>
    <xdr:sp macro="" textlink="">
      <xdr:nvSpPr>
        <xdr:cNvPr id="201" name="テキスト ボックス 200"/>
        <xdr:cNvSpPr txBox="1"/>
      </xdr:nvSpPr>
      <xdr:spPr>
        <a:xfrm>
          <a:off x="1752111" y="1274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43735</xdr:rowOff>
    </xdr:from>
    <xdr:to>
      <xdr:col>6</xdr:col>
      <xdr:colOff>38100</xdr:colOff>
      <xdr:row>75</xdr:row>
      <xdr:rowOff>145335</xdr:rowOff>
    </xdr:to>
    <xdr:sp macro="" textlink="">
      <xdr:nvSpPr>
        <xdr:cNvPr id="202" name="楕円 201"/>
        <xdr:cNvSpPr/>
      </xdr:nvSpPr>
      <xdr:spPr>
        <a:xfrm>
          <a:off x="1079500" y="1290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161862</xdr:rowOff>
    </xdr:from>
    <xdr:ext cx="534377" cy="259045"/>
    <xdr:sp macro="" textlink="">
      <xdr:nvSpPr>
        <xdr:cNvPr id="203" name="テキスト ボックス 202"/>
        <xdr:cNvSpPr txBox="1"/>
      </xdr:nvSpPr>
      <xdr:spPr>
        <a:xfrm>
          <a:off x="863111" y="1267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91625</xdr:rowOff>
    </xdr:from>
    <xdr:to>
      <xdr:col>24</xdr:col>
      <xdr:colOff>62865</xdr:colOff>
      <xdr:row>99</xdr:row>
      <xdr:rowOff>445</xdr:rowOff>
    </xdr:to>
    <xdr:cxnSp macro="">
      <xdr:nvCxnSpPr>
        <xdr:cNvPr id="228" name="直線コネクタ 227"/>
        <xdr:cNvCxnSpPr/>
      </xdr:nvCxnSpPr>
      <xdr:spPr>
        <a:xfrm flipV="1">
          <a:off x="4633595" y="15693575"/>
          <a:ext cx="1270" cy="128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4272</xdr:rowOff>
    </xdr:from>
    <xdr:ext cx="534377" cy="259045"/>
    <xdr:sp macro="" textlink="">
      <xdr:nvSpPr>
        <xdr:cNvPr id="229" name="扶助費最小値テキスト"/>
        <xdr:cNvSpPr txBox="1"/>
      </xdr:nvSpPr>
      <xdr:spPr>
        <a:xfrm>
          <a:off x="4686300" y="169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445</xdr:rowOff>
    </xdr:from>
    <xdr:to>
      <xdr:col>24</xdr:col>
      <xdr:colOff>152400</xdr:colOff>
      <xdr:row>99</xdr:row>
      <xdr:rowOff>445</xdr:rowOff>
    </xdr:to>
    <xdr:cxnSp macro="">
      <xdr:nvCxnSpPr>
        <xdr:cNvPr id="230" name="直線コネクタ 229"/>
        <xdr:cNvCxnSpPr/>
      </xdr:nvCxnSpPr>
      <xdr:spPr>
        <a:xfrm>
          <a:off x="4546600" y="16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38302</xdr:rowOff>
    </xdr:from>
    <xdr:ext cx="599010" cy="259045"/>
    <xdr:sp macro="" textlink="">
      <xdr:nvSpPr>
        <xdr:cNvPr id="231" name="扶助費最大値テキスト"/>
        <xdr:cNvSpPr txBox="1"/>
      </xdr:nvSpPr>
      <xdr:spPr>
        <a:xfrm>
          <a:off x="4686300" y="1546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91625</xdr:rowOff>
    </xdr:from>
    <xdr:to>
      <xdr:col>24</xdr:col>
      <xdr:colOff>152400</xdr:colOff>
      <xdr:row>91</xdr:row>
      <xdr:rowOff>91625</xdr:rowOff>
    </xdr:to>
    <xdr:cxnSp macro="">
      <xdr:nvCxnSpPr>
        <xdr:cNvPr id="232" name="直線コネクタ 231"/>
        <xdr:cNvCxnSpPr/>
      </xdr:nvCxnSpPr>
      <xdr:spPr>
        <a:xfrm>
          <a:off x="4546600" y="1569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128636</xdr:rowOff>
    </xdr:from>
    <xdr:to>
      <xdr:col>24</xdr:col>
      <xdr:colOff>63500</xdr:colOff>
      <xdr:row>96</xdr:row>
      <xdr:rowOff>17132</xdr:rowOff>
    </xdr:to>
    <xdr:cxnSp macro="">
      <xdr:nvCxnSpPr>
        <xdr:cNvPr id="233" name="直線コネクタ 232"/>
        <xdr:cNvCxnSpPr/>
      </xdr:nvCxnSpPr>
      <xdr:spPr>
        <a:xfrm flipV="1">
          <a:off x="3797300" y="16244936"/>
          <a:ext cx="838200" cy="23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80480</xdr:rowOff>
    </xdr:from>
    <xdr:ext cx="599010" cy="259045"/>
    <xdr:sp macro="" textlink="">
      <xdr:nvSpPr>
        <xdr:cNvPr id="234" name="扶助費平均値テキスト"/>
        <xdr:cNvSpPr txBox="1"/>
      </xdr:nvSpPr>
      <xdr:spPr>
        <a:xfrm>
          <a:off x="4686300" y="16368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102053</xdr:rowOff>
    </xdr:from>
    <xdr:to>
      <xdr:col>24</xdr:col>
      <xdr:colOff>114300</xdr:colOff>
      <xdr:row>96</xdr:row>
      <xdr:rowOff>32203</xdr:rowOff>
    </xdr:to>
    <xdr:sp macro="" textlink="">
      <xdr:nvSpPr>
        <xdr:cNvPr id="235" name="フローチャート: 判断 234"/>
        <xdr:cNvSpPr/>
      </xdr:nvSpPr>
      <xdr:spPr>
        <a:xfrm>
          <a:off x="45847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163840</xdr:rowOff>
    </xdr:from>
    <xdr:to>
      <xdr:col>19</xdr:col>
      <xdr:colOff>177800</xdr:colOff>
      <xdr:row>96</xdr:row>
      <xdr:rowOff>17132</xdr:rowOff>
    </xdr:to>
    <xdr:cxnSp macro="">
      <xdr:nvCxnSpPr>
        <xdr:cNvPr id="236" name="直線コネクタ 235"/>
        <xdr:cNvCxnSpPr/>
      </xdr:nvCxnSpPr>
      <xdr:spPr>
        <a:xfrm>
          <a:off x="2908300" y="16451590"/>
          <a:ext cx="889000" cy="24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108156</xdr:rowOff>
    </xdr:from>
    <xdr:to>
      <xdr:col>20</xdr:col>
      <xdr:colOff>38100</xdr:colOff>
      <xdr:row>97</xdr:row>
      <xdr:rowOff>38306</xdr:rowOff>
    </xdr:to>
    <xdr:sp macro="" textlink="">
      <xdr:nvSpPr>
        <xdr:cNvPr id="237" name="フローチャート: 判断 236"/>
        <xdr:cNvSpPr/>
      </xdr:nvSpPr>
      <xdr:spPr>
        <a:xfrm>
          <a:off x="3746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29433</xdr:rowOff>
    </xdr:from>
    <xdr:ext cx="599010" cy="259045"/>
    <xdr:sp macro="" textlink="">
      <xdr:nvSpPr>
        <xdr:cNvPr id="238" name="テキスト ボックス 237"/>
        <xdr:cNvSpPr txBox="1"/>
      </xdr:nvSpPr>
      <xdr:spPr>
        <a:xfrm>
          <a:off x="3497795" y="1666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163840</xdr:rowOff>
    </xdr:from>
    <xdr:to>
      <xdr:col>15</xdr:col>
      <xdr:colOff>50800</xdr:colOff>
      <xdr:row>96</xdr:row>
      <xdr:rowOff>40663</xdr:rowOff>
    </xdr:to>
    <xdr:cxnSp macro="">
      <xdr:nvCxnSpPr>
        <xdr:cNvPr id="239" name="直線コネクタ 238"/>
        <xdr:cNvCxnSpPr/>
      </xdr:nvCxnSpPr>
      <xdr:spPr>
        <a:xfrm flipV="1">
          <a:off x="2019300" y="16451590"/>
          <a:ext cx="889000" cy="4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107668</xdr:rowOff>
    </xdr:from>
    <xdr:to>
      <xdr:col>15</xdr:col>
      <xdr:colOff>101600</xdr:colOff>
      <xdr:row>97</xdr:row>
      <xdr:rowOff>37818</xdr:rowOff>
    </xdr:to>
    <xdr:sp macro="" textlink="">
      <xdr:nvSpPr>
        <xdr:cNvPr id="240" name="フローチャート: 判断 239"/>
        <xdr:cNvSpPr/>
      </xdr:nvSpPr>
      <xdr:spPr>
        <a:xfrm>
          <a:off x="2857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28945</xdr:rowOff>
    </xdr:from>
    <xdr:ext cx="599010" cy="259045"/>
    <xdr:sp macro="" textlink="">
      <xdr:nvSpPr>
        <xdr:cNvPr id="241" name="テキスト ボックス 240"/>
        <xdr:cNvSpPr txBox="1"/>
      </xdr:nvSpPr>
      <xdr:spPr>
        <a:xfrm>
          <a:off x="2608795" y="1665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34248</xdr:rowOff>
    </xdr:from>
    <xdr:to>
      <xdr:col>10</xdr:col>
      <xdr:colOff>114300</xdr:colOff>
      <xdr:row>96</xdr:row>
      <xdr:rowOff>40663</xdr:rowOff>
    </xdr:to>
    <xdr:cxnSp macro="">
      <xdr:nvCxnSpPr>
        <xdr:cNvPr id="242" name="直線コネクタ 241"/>
        <xdr:cNvCxnSpPr/>
      </xdr:nvCxnSpPr>
      <xdr:spPr>
        <a:xfrm>
          <a:off x="1130300" y="16493448"/>
          <a:ext cx="889000" cy="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139565</xdr:rowOff>
    </xdr:from>
    <xdr:to>
      <xdr:col>10</xdr:col>
      <xdr:colOff>165100</xdr:colOff>
      <xdr:row>97</xdr:row>
      <xdr:rowOff>69715</xdr:rowOff>
    </xdr:to>
    <xdr:sp macro="" textlink="">
      <xdr:nvSpPr>
        <xdr:cNvPr id="243" name="フローチャート: 判断 242"/>
        <xdr:cNvSpPr/>
      </xdr:nvSpPr>
      <xdr:spPr>
        <a:xfrm>
          <a:off x="1968500" y="1659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60842</xdr:rowOff>
    </xdr:from>
    <xdr:ext cx="534377" cy="259045"/>
    <xdr:sp macro="" textlink="">
      <xdr:nvSpPr>
        <xdr:cNvPr id="244" name="テキスト ボックス 243"/>
        <xdr:cNvSpPr txBox="1"/>
      </xdr:nvSpPr>
      <xdr:spPr>
        <a:xfrm>
          <a:off x="1752111" y="1669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145731</xdr:rowOff>
    </xdr:from>
    <xdr:to>
      <xdr:col>6</xdr:col>
      <xdr:colOff>38100</xdr:colOff>
      <xdr:row>97</xdr:row>
      <xdr:rowOff>75881</xdr:rowOff>
    </xdr:to>
    <xdr:sp macro="" textlink="">
      <xdr:nvSpPr>
        <xdr:cNvPr id="245" name="フローチャート: 判断 244"/>
        <xdr:cNvSpPr/>
      </xdr:nvSpPr>
      <xdr:spPr>
        <a:xfrm>
          <a:off x="1079500" y="1660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67008</xdr:rowOff>
    </xdr:from>
    <xdr:ext cx="534377" cy="259045"/>
    <xdr:sp macro="" textlink="">
      <xdr:nvSpPr>
        <xdr:cNvPr id="246" name="テキスト ボックス 245"/>
        <xdr:cNvSpPr txBox="1"/>
      </xdr:nvSpPr>
      <xdr:spPr>
        <a:xfrm>
          <a:off x="863111" y="166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77836</xdr:rowOff>
    </xdr:from>
    <xdr:to>
      <xdr:col>24</xdr:col>
      <xdr:colOff>114300</xdr:colOff>
      <xdr:row>95</xdr:row>
      <xdr:rowOff>7986</xdr:rowOff>
    </xdr:to>
    <xdr:sp macro="" textlink="">
      <xdr:nvSpPr>
        <xdr:cNvPr id="252" name="楕円 251"/>
        <xdr:cNvSpPr/>
      </xdr:nvSpPr>
      <xdr:spPr>
        <a:xfrm>
          <a:off x="4584700" y="1619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100713</xdr:rowOff>
    </xdr:from>
    <xdr:ext cx="599010" cy="259045"/>
    <xdr:sp macro="" textlink="">
      <xdr:nvSpPr>
        <xdr:cNvPr id="253" name="扶助費該当値テキスト"/>
        <xdr:cNvSpPr txBox="1"/>
      </xdr:nvSpPr>
      <xdr:spPr>
        <a:xfrm>
          <a:off x="4686300" y="1604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137782</xdr:rowOff>
    </xdr:from>
    <xdr:to>
      <xdr:col>20</xdr:col>
      <xdr:colOff>38100</xdr:colOff>
      <xdr:row>96</xdr:row>
      <xdr:rowOff>67932</xdr:rowOff>
    </xdr:to>
    <xdr:sp macro="" textlink="">
      <xdr:nvSpPr>
        <xdr:cNvPr id="254" name="楕円 253"/>
        <xdr:cNvSpPr/>
      </xdr:nvSpPr>
      <xdr:spPr>
        <a:xfrm>
          <a:off x="3746500" y="1642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84459</xdr:rowOff>
    </xdr:from>
    <xdr:ext cx="599010" cy="259045"/>
    <xdr:sp macro="" textlink="">
      <xdr:nvSpPr>
        <xdr:cNvPr id="255" name="テキスト ボックス 254"/>
        <xdr:cNvSpPr txBox="1"/>
      </xdr:nvSpPr>
      <xdr:spPr>
        <a:xfrm>
          <a:off x="3497795" y="16200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113040</xdr:rowOff>
    </xdr:from>
    <xdr:to>
      <xdr:col>15</xdr:col>
      <xdr:colOff>101600</xdr:colOff>
      <xdr:row>96</xdr:row>
      <xdr:rowOff>43190</xdr:rowOff>
    </xdr:to>
    <xdr:sp macro="" textlink="">
      <xdr:nvSpPr>
        <xdr:cNvPr id="256" name="楕円 255"/>
        <xdr:cNvSpPr/>
      </xdr:nvSpPr>
      <xdr:spPr>
        <a:xfrm>
          <a:off x="2857500" y="1640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59717</xdr:rowOff>
    </xdr:from>
    <xdr:ext cx="599010" cy="259045"/>
    <xdr:sp macro="" textlink="">
      <xdr:nvSpPr>
        <xdr:cNvPr id="257" name="テキスト ボックス 256"/>
        <xdr:cNvSpPr txBox="1"/>
      </xdr:nvSpPr>
      <xdr:spPr>
        <a:xfrm>
          <a:off x="2608795" y="1617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161313</xdr:rowOff>
    </xdr:from>
    <xdr:to>
      <xdr:col>10</xdr:col>
      <xdr:colOff>165100</xdr:colOff>
      <xdr:row>96</xdr:row>
      <xdr:rowOff>91463</xdr:rowOff>
    </xdr:to>
    <xdr:sp macro="" textlink="">
      <xdr:nvSpPr>
        <xdr:cNvPr id="258" name="楕円 257"/>
        <xdr:cNvSpPr/>
      </xdr:nvSpPr>
      <xdr:spPr>
        <a:xfrm>
          <a:off x="1968500" y="1644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107990</xdr:rowOff>
    </xdr:from>
    <xdr:ext cx="599010" cy="259045"/>
    <xdr:sp macro="" textlink="">
      <xdr:nvSpPr>
        <xdr:cNvPr id="259" name="テキスト ボックス 258"/>
        <xdr:cNvSpPr txBox="1"/>
      </xdr:nvSpPr>
      <xdr:spPr>
        <a:xfrm>
          <a:off x="1719795" y="16224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154898</xdr:rowOff>
    </xdr:from>
    <xdr:to>
      <xdr:col>6</xdr:col>
      <xdr:colOff>38100</xdr:colOff>
      <xdr:row>96</xdr:row>
      <xdr:rowOff>85048</xdr:rowOff>
    </xdr:to>
    <xdr:sp macro="" textlink="">
      <xdr:nvSpPr>
        <xdr:cNvPr id="260" name="楕円 259"/>
        <xdr:cNvSpPr/>
      </xdr:nvSpPr>
      <xdr:spPr>
        <a:xfrm>
          <a:off x="1079500" y="1644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101575</xdr:rowOff>
    </xdr:from>
    <xdr:ext cx="599010" cy="259045"/>
    <xdr:sp macro="" textlink="">
      <xdr:nvSpPr>
        <xdr:cNvPr id="261" name="テキスト ボックス 260"/>
        <xdr:cNvSpPr txBox="1"/>
      </xdr:nvSpPr>
      <xdr:spPr>
        <a:xfrm>
          <a:off x="830795" y="16217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114874</xdr:rowOff>
    </xdr:from>
    <xdr:to>
      <xdr:col>54</xdr:col>
      <xdr:colOff>189865</xdr:colOff>
      <xdr:row>38</xdr:row>
      <xdr:rowOff>80260</xdr:rowOff>
    </xdr:to>
    <xdr:cxnSp macro="">
      <xdr:nvCxnSpPr>
        <xdr:cNvPr id="285" name="直線コネクタ 284"/>
        <xdr:cNvCxnSpPr/>
      </xdr:nvCxnSpPr>
      <xdr:spPr>
        <a:xfrm flipV="1">
          <a:off x="10475595" y="5258374"/>
          <a:ext cx="1270" cy="1336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84087</xdr:rowOff>
    </xdr:from>
    <xdr:ext cx="534377" cy="259045"/>
    <xdr:sp macro="" textlink="">
      <xdr:nvSpPr>
        <xdr:cNvPr id="286" name="補助費等最小値テキスト"/>
        <xdr:cNvSpPr txBox="1"/>
      </xdr:nvSpPr>
      <xdr:spPr>
        <a:xfrm>
          <a:off x="10528300" y="659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80260</xdr:rowOff>
    </xdr:from>
    <xdr:to>
      <xdr:col>55</xdr:col>
      <xdr:colOff>88900</xdr:colOff>
      <xdr:row>38</xdr:row>
      <xdr:rowOff>80260</xdr:rowOff>
    </xdr:to>
    <xdr:cxnSp macro="">
      <xdr:nvCxnSpPr>
        <xdr:cNvPr id="287" name="直線コネクタ 286"/>
        <xdr:cNvCxnSpPr/>
      </xdr:nvCxnSpPr>
      <xdr:spPr>
        <a:xfrm>
          <a:off x="10388600" y="659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61551</xdr:rowOff>
    </xdr:from>
    <xdr:ext cx="599010" cy="259045"/>
    <xdr:sp macro="" textlink="">
      <xdr:nvSpPr>
        <xdr:cNvPr id="288" name="補助費等最大値テキスト"/>
        <xdr:cNvSpPr txBox="1"/>
      </xdr:nvSpPr>
      <xdr:spPr>
        <a:xfrm>
          <a:off x="10528300" y="503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114874</xdr:rowOff>
    </xdr:from>
    <xdr:to>
      <xdr:col>55</xdr:col>
      <xdr:colOff>88900</xdr:colOff>
      <xdr:row>30</xdr:row>
      <xdr:rowOff>114874</xdr:rowOff>
    </xdr:to>
    <xdr:cxnSp macro="">
      <xdr:nvCxnSpPr>
        <xdr:cNvPr id="289" name="直線コネクタ 288"/>
        <xdr:cNvCxnSpPr/>
      </xdr:nvCxnSpPr>
      <xdr:spPr>
        <a:xfrm>
          <a:off x="10388600" y="525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76183</xdr:rowOff>
    </xdr:from>
    <xdr:to>
      <xdr:col>55</xdr:col>
      <xdr:colOff>0</xdr:colOff>
      <xdr:row>36</xdr:row>
      <xdr:rowOff>57214</xdr:rowOff>
    </xdr:to>
    <xdr:cxnSp macro="">
      <xdr:nvCxnSpPr>
        <xdr:cNvPr id="290" name="直線コネクタ 289"/>
        <xdr:cNvCxnSpPr/>
      </xdr:nvCxnSpPr>
      <xdr:spPr>
        <a:xfrm>
          <a:off x="9639300" y="5905483"/>
          <a:ext cx="838200" cy="32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100608</xdr:rowOff>
    </xdr:from>
    <xdr:ext cx="599010" cy="259045"/>
    <xdr:sp macro="" textlink="">
      <xdr:nvSpPr>
        <xdr:cNvPr id="291" name="補助費等平均値テキスト"/>
        <xdr:cNvSpPr txBox="1"/>
      </xdr:nvSpPr>
      <xdr:spPr>
        <a:xfrm>
          <a:off x="10528300" y="6272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122181</xdr:rowOff>
    </xdr:from>
    <xdr:to>
      <xdr:col>55</xdr:col>
      <xdr:colOff>50800</xdr:colOff>
      <xdr:row>37</xdr:row>
      <xdr:rowOff>52331</xdr:rowOff>
    </xdr:to>
    <xdr:sp macro="" textlink="">
      <xdr:nvSpPr>
        <xdr:cNvPr id="292" name="フローチャート: 判断 291"/>
        <xdr:cNvSpPr/>
      </xdr:nvSpPr>
      <xdr:spPr>
        <a:xfrm>
          <a:off x="104267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76183</xdr:rowOff>
    </xdr:from>
    <xdr:to>
      <xdr:col>50</xdr:col>
      <xdr:colOff>114300</xdr:colOff>
      <xdr:row>37</xdr:row>
      <xdr:rowOff>92970</xdr:rowOff>
    </xdr:to>
    <xdr:cxnSp macro="">
      <xdr:nvCxnSpPr>
        <xdr:cNvPr id="293" name="直線コネクタ 292"/>
        <xdr:cNvCxnSpPr/>
      </xdr:nvCxnSpPr>
      <xdr:spPr>
        <a:xfrm flipV="1">
          <a:off x="8750300" y="5905483"/>
          <a:ext cx="889000" cy="53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88458</xdr:rowOff>
    </xdr:from>
    <xdr:to>
      <xdr:col>50</xdr:col>
      <xdr:colOff>165100</xdr:colOff>
      <xdr:row>35</xdr:row>
      <xdr:rowOff>18608</xdr:rowOff>
    </xdr:to>
    <xdr:sp macro="" textlink="">
      <xdr:nvSpPr>
        <xdr:cNvPr id="294" name="フローチャート: 判断 293"/>
        <xdr:cNvSpPr/>
      </xdr:nvSpPr>
      <xdr:spPr>
        <a:xfrm>
          <a:off x="9588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9735</xdr:rowOff>
    </xdr:from>
    <xdr:ext cx="599010" cy="259045"/>
    <xdr:sp macro="" textlink="">
      <xdr:nvSpPr>
        <xdr:cNvPr id="295" name="テキスト ボックス 294"/>
        <xdr:cNvSpPr txBox="1"/>
      </xdr:nvSpPr>
      <xdr:spPr>
        <a:xfrm>
          <a:off x="9339795" y="601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92970</xdr:rowOff>
    </xdr:from>
    <xdr:to>
      <xdr:col>45</xdr:col>
      <xdr:colOff>177800</xdr:colOff>
      <xdr:row>37</xdr:row>
      <xdr:rowOff>123450</xdr:rowOff>
    </xdr:to>
    <xdr:cxnSp macro="">
      <xdr:nvCxnSpPr>
        <xdr:cNvPr id="296" name="直線コネクタ 295"/>
        <xdr:cNvCxnSpPr/>
      </xdr:nvCxnSpPr>
      <xdr:spPr>
        <a:xfrm flipV="1">
          <a:off x="7861300" y="64366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47032</xdr:rowOff>
    </xdr:from>
    <xdr:to>
      <xdr:col>46</xdr:col>
      <xdr:colOff>38100</xdr:colOff>
      <xdr:row>37</xdr:row>
      <xdr:rowOff>148632</xdr:rowOff>
    </xdr:to>
    <xdr:sp macro="" textlink="">
      <xdr:nvSpPr>
        <xdr:cNvPr id="297" name="フローチャート: 判断 296"/>
        <xdr:cNvSpPr/>
      </xdr:nvSpPr>
      <xdr:spPr>
        <a:xfrm>
          <a:off x="8699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139759</xdr:rowOff>
    </xdr:from>
    <xdr:ext cx="534377" cy="259045"/>
    <xdr:sp macro="" textlink="">
      <xdr:nvSpPr>
        <xdr:cNvPr id="298" name="テキスト ボックス 297"/>
        <xdr:cNvSpPr txBox="1"/>
      </xdr:nvSpPr>
      <xdr:spPr>
        <a:xfrm>
          <a:off x="8483111" y="648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108092</xdr:rowOff>
    </xdr:from>
    <xdr:to>
      <xdr:col>41</xdr:col>
      <xdr:colOff>50800</xdr:colOff>
      <xdr:row>37</xdr:row>
      <xdr:rowOff>123450</xdr:rowOff>
    </xdr:to>
    <xdr:cxnSp macro="">
      <xdr:nvCxnSpPr>
        <xdr:cNvPr id="299" name="直線コネクタ 298"/>
        <xdr:cNvCxnSpPr/>
      </xdr:nvCxnSpPr>
      <xdr:spPr>
        <a:xfrm>
          <a:off x="6972300" y="6451742"/>
          <a:ext cx="889000" cy="1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70102</xdr:rowOff>
    </xdr:from>
    <xdr:to>
      <xdr:col>41</xdr:col>
      <xdr:colOff>101600</xdr:colOff>
      <xdr:row>38</xdr:row>
      <xdr:rowOff>251</xdr:rowOff>
    </xdr:to>
    <xdr:sp macro="" textlink="">
      <xdr:nvSpPr>
        <xdr:cNvPr id="300" name="フローチャート: 判断 299"/>
        <xdr:cNvSpPr/>
      </xdr:nvSpPr>
      <xdr:spPr>
        <a:xfrm>
          <a:off x="7810500" y="641375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16779</xdr:rowOff>
    </xdr:from>
    <xdr:ext cx="534377" cy="259045"/>
    <xdr:sp macro="" textlink="">
      <xdr:nvSpPr>
        <xdr:cNvPr id="301" name="テキスト ボックス 300"/>
        <xdr:cNvSpPr txBox="1"/>
      </xdr:nvSpPr>
      <xdr:spPr>
        <a:xfrm>
          <a:off x="7594111" y="618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74750</xdr:rowOff>
    </xdr:from>
    <xdr:to>
      <xdr:col>36</xdr:col>
      <xdr:colOff>165100</xdr:colOff>
      <xdr:row>38</xdr:row>
      <xdr:rowOff>4900</xdr:rowOff>
    </xdr:to>
    <xdr:sp macro="" textlink="">
      <xdr:nvSpPr>
        <xdr:cNvPr id="302" name="フローチャート: 判断 301"/>
        <xdr:cNvSpPr/>
      </xdr:nvSpPr>
      <xdr:spPr>
        <a:xfrm>
          <a:off x="6921500" y="641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167477</xdr:rowOff>
    </xdr:from>
    <xdr:ext cx="534377" cy="259045"/>
    <xdr:sp macro="" textlink="">
      <xdr:nvSpPr>
        <xdr:cNvPr id="303" name="テキスト ボックス 302"/>
        <xdr:cNvSpPr txBox="1"/>
      </xdr:nvSpPr>
      <xdr:spPr>
        <a:xfrm>
          <a:off x="6705111" y="651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6414</xdr:rowOff>
    </xdr:from>
    <xdr:to>
      <xdr:col>55</xdr:col>
      <xdr:colOff>50800</xdr:colOff>
      <xdr:row>36</xdr:row>
      <xdr:rowOff>108014</xdr:rowOff>
    </xdr:to>
    <xdr:sp macro="" textlink="">
      <xdr:nvSpPr>
        <xdr:cNvPr id="309" name="楕円 308"/>
        <xdr:cNvSpPr/>
      </xdr:nvSpPr>
      <xdr:spPr>
        <a:xfrm>
          <a:off x="10426700" y="617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29291</xdr:rowOff>
    </xdr:from>
    <xdr:ext cx="599010" cy="259045"/>
    <xdr:sp macro="" textlink="">
      <xdr:nvSpPr>
        <xdr:cNvPr id="310" name="補助費等該当値テキスト"/>
        <xdr:cNvSpPr txBox="1"/>
      </xdr:nvSpPr>
      <xdr:spPr>
        <a:xfrm>
          <a:off x="10528300" y="6030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25383</xdr:rowOff>
    </xdr:from>
    <xdr:to>
      <xdr:col>50</xdr:col>
      <xdr:colOff>165100</xdr:colOff>
      <xdr:row>34</xdr:row>
      <xdr:rowOff>126983</xdr:rowOff>
    </xdr:to>
    <xdr:sp macro="" textlink="">
      <xdr:nvSpPr>
        <xdr:cNvPr id="311" name="楕円 310"/>
        <xdr:cNvSpPr/>
      </xdr:nvSpPr>
      <xdr:spPr>
        <a:xfrm>
          <a:off x="9588500" y="585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143510</xdr:rowOff>
    </xdr:from>
    <xdr:ext cx="599010" cy="259045"/>
    <xdr:sp macro="" textlink="">
      <xdr:nvSpPr>
        <xdr:cNvPr id="312" name="テキスト ボックス 311"/>
        <xdr:cNvSpPr txBox="1"/>
      </xdr:nvSpPr>
      <xdr:spPr>
        <a:xfrm>
          <a:off x="9339795" y="5629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42170</xdr:rowOff>
    </xdr:from>
    <xdr:to>
      <xdr:col>46</xdr:col>
      <xdr:colOff>38100</xdr:colOff>
      <xdr:row>37</xdr:row>
      <xdr:rowOff>143770</xdr:rowOff>
    </xdr:to>
    <xdr:sp macro="" textlink="">
      <xdr:nvSpPr>
        <xdr:cNvPr id="313" name="楕円 312"/>
        <xdr:cNvSpPr/>
      </xdr:nvSpPr>
      <xdr:spPr>
        <a:xfrm>
          <a:off x="8699500" y="638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160297</xdr:rowOff>
    </xdr:from>
    <xdr:ext cx="534377" cy="259045"/>
    <xdr:sp macro="" textlink="">
      <xdr:nvSpPr>
        <xdr:cNvPr id="314" name="テキスト ボックス 313"/>
        <xdr:cNvSpPr txBox="1"/>
      </xdr:nvSpPr>
      <xdr:spPr>
        <a:xfrm>
          <a:off x="8483111" y="616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72650</xdr:rowOff>
    </xdr:from>
    <xdr:to>
      <xdr:col>41</xdr:col>
      <xdr:colOff>101600</xdr:colOff>
      <xdr:row>38</xdr:row>
      <xdr:rowOff>2800</xdr:rowOff>
    </xdr:to>
    <xdr:sp macro="" textlink="">
      <xdr:nvSpPr>
        <xdr:cNvPr id="315" name="楕円 314"/>
        <xdr:cNvSpPr/>
      </xdr:nvSpPr>
      <xdr:spPr>
        <a:xfrm>
          <a:off x="7810500" y="641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165378</xdr:rowOff>
    </xdr:from>
    <xdr:ext cx="534377" cy="259045"/>
    <xdr:sp macro="" textlink="">
      <xdr:nvSpPr>
        <xdr:cNvPr id="316" name="テキスト ボックス 315"/>
        <xdr:cNvSpPr txBox="1"/>
      </xdr:nvSpPr>
      <xdr:spPr>
        <a:xfrm>
          <a:off x="7594111" y="650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57292</xdr:rowOff>
    </xdr:from>
    <xdr:to>
      <xdr:col>36</xdr:col>
      <xdr:colOff>165100</xdr:colOff>
      <xdr:row>37</xdr:row>
      <xdr:rowOff>158893</xdr:rowOff>
    </xdr:to>
    <xdr:sp macro="" textlink="">
      <xdr:nvSpPr>
        <xdr:cNvPr id="317" name="楕円 316"/>
        <xdr:cNvSpPr/>
      </xdr:nvSpPr>
      <xdr:spPr>
        <a:xfrm>
          <a:off x="6921500" y="64009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3969</xdr:rowOff>
    </xdr:from>
    <xdr:ext cx="534377" cy="259045"/>
    <xdr:sp macro="" textlink="">
      <xdr:nvSpPr>
        <xdr:cNvPr id="318" name="テキスト ボックス 317"/>
        <xdr:cNvSpPr txBox="1"/>
      </xdr:nvSpPr>
      <xdr:spPr>
        <a:xfrm>
          <a:off x="6705111" y="617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78641</xdr:rowOff>
    </xdr:from>
    <xdr:to>
      <xdr:col>54</xdr:col>
      <xdr:colOff>189865</xdr:colOff>
      <xdr:row>58</xdr:row>
      <xdr:rowOff>57010</xdr:rowOff>
    </xdr:to>
    <xdr:cxnSp macro="">
      <xdr:nvCxnSpPr>
        <xdr:cNvPr id="340" name="直線コネクタ 339"/>
        <xdr:cNvCxnSpPr/>
      </xdr:nvCxnSpPr>
      <xdr:spPr>
        <a:xfrm flipV="1">
          <a:off x="10475595" y="8822591"/>
          <a:ext cx="1270" cy="1178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60837</xdr:rowOff>
    </xdr:from>
    <xdr:ext cx="534377" cy="259045"/>
    <xdr:sp macro="" textlink="">
      <xdr:nvSpPr>
        <xdr:cNvPr id="341" name="普通建設事業費最小値テキスト"/>
        <xdr:cNvSpPr txBox="1"/>
      </xdr:nvSpPr>
      <xdr:spPr>
        <a:xfrm>
          <a:off x="10528300" y="1000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57010</xdr:rowOff>
    </xdr:from>
    <xdr:to>
      <xdr:col>55</xdr:col>
      <xdr:colOff>88900</xdr:colOff>
      <xdr:row>58</xdr:row>
      <xdr:rowOff>57010</xdr:rowOff>
    </xdr:to>
    <xdr:cxnSp macro="">
      <xdr:nvCxnSpPr>
        <xdr:cNvPr id="342" name="直線コネクタ 341"/>
        <xdr:cNvCxnSpPr/>
      </xdr:nvCxnSpPr>
      <xdr:spPr>
        <a:xfrm>
          <a:off x="10388600" y="10001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25318</xdr:rowOff>
    </xdr:from>
    <xdr:ext cx="599010" cy="259045"/>
    <xdr:sp macro="" textlink="">
      <xdr:nvSpPr>
        <xdr:cNvPr id="343" name="普通建設事業費最大値テキスト"/>
        <xdr:cNvSpPr txBox="1"/>
      </xdr:nvSpPr>
      <xdr:spPr>
        <a:xfrm>
          <a:off x="10528300" y="859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78641</xdr:rowOff>
    </xdr:from>
    <xdr:to>
      <xdr:col>55</xdr:col>
      <xdr:colOff>88900</xdr:colOff>
      <xdr:row>51</xdr:row>
      <xdr:rowOff>78641</xdr:rowOff>
    </xdr:to>
    <xdr:cxnSp macro="">
      <xdr:nvCxnSpPr>
        <xdr:cNvPr id="344" name="直線コネクタ 343"/>
        <xdr:cNvCxnSpPr/>
      </xdr:nvCxnSpPr>
      <xdr:spPr>
        <a:xfrm>
          <a:off x="10388600" y="882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143175</xdr:rowOff>
    </xdr:from>
    <xdr:to>
      <xdr:col>55</xdr:col>
      <xdr:colOff>0</xdr:colOff>
      <xdr:row>57</xdr:row>
      <xdr:rowOff>57761</xdr:rowOff>
    </xdr:to>
    <xdr:cxnSp macro="">
      <xdr:nvCxnSpPr>
        <xdr:cNvPr id="345" name="直線コネクタ 344"/>
        <xdr:cNvCxnSpPr/>
      </xdr:nvCxnSpPr>
      <xdr:spPr>
        <a:xfrm>
          <a:off x="9639300" y="9744375"/>
          <a:ext cx="838200" cy="8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13621</xdr:rowOff>
    </xdr:from>
    <xdr:ext cx="534377" cy="259045"/>
    <xdr:sp macro="" textlink="">
      <xdr:nvSpPr>
        <xdr:cNvPr id="346" name="普通建設事業費平均値テキスト"/>
        <xdr:cNvSpPr txBox="1"/>
      </xdr:nvSpPr>
      <xdr:spPr>
        <a:xfrm>
          <a:off x="10528300" y="9443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162194</xdr:rowOff>
    </xdr:from>
    <xdr:to>
      <xdr:col>55</xdr:col>
      <xdr:colOff>50800</xdr:colOff>
      <xdr:row>56</xdr:row>
      <xdr:rowOff>92344</xdr:rowOff>
    </xdr:to>
    <xdr:sp macro="" textlink="">
      <xdr:nvSpPr>
        <xdr:cNvPr id="347" name="フローチャート: 判断 346"/>
        <xdr:cNvSpPr/>
      </xdr:nvSpPr>
      <xdr:spPr>
        <a:xfrm>
          <a:off x="10426700" y="959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143175</xdr:rowOff>
    </xdr:from>
    <xdr:to>
      <xdr:col>50</xdr:col>
      <xdr:colOff>114300</xdr:colOff>
      <xdr:row>56</xdr:row>
      <xdr:rowOff>155199</xdr:rowOff>
    </xdr:to>
    <xdr:cxnSp macro="">
      <xdr:nvCxnSpPr>
        <xdr:cNvPr id="348" name="直線コネクタ 347"/>
        <xdr:cNvCxnSpPr/>
      </xdr:nvCxnSpPr>
      <xdr:spPr>
        <a:xfrm flipV="1">
          <a:off x="8750300" y="9744375"/>
          <a:ext cx="889000" cy="1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8286</xdr:rowOff>
    </xdr:from>
    <xdr:to>
      <xdr:col>50</xdr:col>
      <xdr:colOff>165100</xdr:colOff>
      <xdr:row>56</xdr:row>
      <xdr:rowOff>109886</xdr:rowOff>
    </xdr:to>
    <xdr:sp macro="" textlink="">
      <xdr:nvSpPr>
        <xdr:cNvPr id="349" name="フローチャート: 判断 348"/>
        <xdr:cNvSpPr/>
      </xdr:nvSpPr>
      <xdr:spPr>
        <a:xfrm>
          <a:off x="95885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126413</xdr:rowOff>
    </xdr:from>
    <xdr:ext cx="534377" cy="259045"/>
    <xdr:sp macro="" textlink="">
      <xdr:nvSpPr>
        <xdr:cNvPr id="350" name="テキスト ボックス 349"/>
        <xdr:cNvSpPr txBox="1"/>
      </xdr:nvSpPr>
      <xdr:spPr>
        <a:xfrm>
          <a:off x="9372111" y="938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155199</xdr:rowOff>
    </xdr:from>
    <xdr:to>
      <xdr:col>45</xdr:col>
      <xdr:colOff>177800</xdr:colOff>
      <xdr:row>57</xdr:row>
      <xdr:rowOff>116739</xdr:rowOff>
    </xdr:to>
    <xdr:cxnSp macro="">
      <xdr:nvCxnSpPr>
        <xdr:cNvPr id="351" name="直線コネクタ 350"/>
        <xdr:cNvCxnSpPr/>
      </xdr:nvCxnSpPr>
      <xdr:spPr>
        <a:xfrm flipV="1">
          <a:off x="7861300" y="9756399"/>
          <a:ext cx="889000" cy="13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1662</xdr:rowOff>
    </xdr:from>
    <xdr:to>
      <xdr:col>46</xdr:col>
      <xdr:colOff>38100</xdr:colOff>
      <xdr:row>56</xdr:row>
      <xdr:rowOff>103262</xdr:rowOff>
    </xdr:to>
    <xdr:sp macro="" textlink="">
      <xdr:nvSpPr>
        <xdr:cNvPr id="352" name="フローチャート: 判断 351"/>
        <xdr:cNvSpPr/>
      </xdr:nvSpPr>
      <xdr:spPr>
        <a:xfrm>
          <a:off x="8699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119789</xdr:rowOff>
    </xdr:from>
    <xdr:ext cx="534377" cy="259045"/>
    <xdr:sp macro="" textlink="">
      <xdr:nvSpPr>
        <xdr:cNvPr id="353" name="テキスト ボックス 352"/>
        <xdr:cNvSpPr txBox="1"/>
      </xdr:nvSpPr>
      <xdr:spPr>
        <a:xfrm>
          <a:off x="8483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116739</xdr:rowOff>
    </xdr:from>
    <xdr:to>
      <xdr:col>41</xdr:col>
      <xdr:colOff>50800</xdr:colOff>
      <xdr:row>57</xdr:row>
      <xdr:rowOff>143490</xdr:rowOff>
    </xdr:to>
    <xdr:cxnSp macro="">
      <xdr:nvCxnSpPr>
        <xdr:cNvPr id="354" name="直線コネクタ 353"/>
        <xdr:cNvCxnSpPr/>
      </xdr:nvCxnSpPr>
      <xdr:spPr>
        <a:xfrm flipV="1">
          <a:off x="6972300" y="9889389"/>
          <a:ext cx="889000" cy="2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42389</xdr:rowOff>
    </xdr:from>
    <xdr:to>
      <xdr:col>41</xdr:col>
      <xdr:colOff>101600</xdr:colOff>
      <xdr:row>56</xdr:row>
      <xdr:rowOff>143989</xdr:rowOff>
    </xdr:to>
    <xdr:sp macro="" textlink="">
      <xdr:nvSpPr>
        <xdr:cNvPr id="355" name="フローチャート: 判断 354"/>
        <xdr:cNvSpPr/>
      </xdr:nvSpPr>
      <xdr:spPr>
        <a:xfrm>
          <a:off x="7810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160516</xdr:rowOff>
    </xdr:from>
    <xdr:ext cx="534377" cy="259045"/>
    <xdr:sp macro="" textlink="">
      <xdr:nvSpPr>
        <xdr:cNvPr id="356" name="テキスト ボックス 355"/>
        <xdr:cNvSpPr txBox="1"/>
      </xdr:nvSpPr>
      <xdr:spPr>
        <a:xfrm>
          <a:off x="7594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25038</xdr:rowOff>
    </xdr:from>
    <xdr:to>
      <xdr:col>36</xdr:col>
      <xdr:colOff>165100</xdr:colOff>
      <xdr:row>56</xdr:row>
      <xdr:rowOff>126638</xdr:rowOff>
    </xdr:to>
    <xdr:sp macro="" textlink="">
      <xdr:nvSpPr>
        <xdr:cNvPr id="357" name="フローチャート: 判断 356"/>
        <xdr:cNvSpPr/>
      </xdr:nvSpPr>
      <xdr:spPr>
        <a:xfrm>
          <a:off x="6921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143165</xdr:rowOff>
    </xdr:from>
    <xdr:ext cx="534377" cy="259045"/>
    <xdr:sp macro="" textlink="">
      <xdr:nvSpPr>
        <xdr:cNvPr id="358" name="テキスト ボックス 357"/>
        <xdr:cNvSpPr txBox="1"/>
      </xdr:nvSpPr>
      <xdr:spPr>
        <a:xfrm>
          <a:off x="6705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6961</xdr:rowOff>
    </xdr:from>
    <xdr:to>
      <xdr:col>55</xdr:col>
      <xdr:colOff>50800</xdr:colOff>
      <xdr:row>57</xdr:row>
      <xdr:rowOff>108561</xdr:rowOff>
    </xdr:to>
    <xdr:sp macro="" textlink="">
      <xdr:nvSpPr>
        <xdr:cNvPr id="364" name="楕円 363"/>
        <xdr:cNvSpPr/>
      </xdr:nvSpPr>
      <xdr:spPr>
        <a:xfrm>
          <a:off x="10426700" y="977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156838</xdr:rowOff>
    </xdr:from>
    <xdr:ext cx="534377" cy="259045"/>
    <xdr:sp macro="" textlink="">
      <xdr:nvSpPr>
        <xdr:cNvPr id="365" name="普通建設事業費該当値テキスト"/>
        <xdr:cNvSpPr txBox="1"/>
      </xdr:nvSpPr>
      <xdr:spPr>
        <a:xfrm>
          <a:off x="10528300" y="975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92375</xdr:rowOff>
    </xdr:from>
    <xdr:to>
      <xdr:col>50</xdr:col>
      <xdr:colOff>165100</xdr:colOff>
      <xdr:row>57</xdr:row>
      <xdr:rowOff>22525</xdr:rowOff>
    </xdr:to>
    <xdr:sp macro="" textlink="">
      <xdr:nvSpPr>
        <xdr:cNvPr id="366" name="楕円 365"/>
        <xdr:cNvSpPr/>
      </xdr:nvSpPr>
      <xdr:spPr>
        <a:xfrm>
          <a:off x="9588500" y="969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13652</xdr:rowOff>
    </xdr:from>
    <xdr:ext cx="534377" cy="259045"/>
    <xdr:sp macro="" textlink="">
      <xdr:nvSpPr>
        <xdr:cNvPr id="367" name="テキスト ボックス 366"/>
        <xdr:cNvSpPr txBox="1"/>
      </xdr:nvSpPr>
      <xdr:spPr>
        <a:xfrm>
          <a:off x="9372111" y="978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104399</xdr:rowOff>
    </xdr:from>
    <xdr:to>
      <xdr:col>46</xdr:col>
      <xdr:colOff>38100</xdr:colOff>
      <xdr:row>57</xdr:row>
      <xdr:rowOff>34549</xdr:rowOff>
    </xdr:to>
    <xdr:sp macro="" textlink="">
      <xdr:nvSpPr>
        <xdr:cNvPr id="368" name="楕円 367"/>
        <xdr:cNvSpPr/>
      </xdr:nvSpPr>
      <xdr:spPr>
        <a:xfrm>
          <a:off x="8699500" y="970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25676</xdr:rowOff>
    </xdr:from>
    <xdr:ext cx="534377" cy="259045"/>
    <xdr:sp macro="" textlink="">
      <xdr:nvSpPr>
        <xdr:cNvPr id="369" name="テキスト ボックス 368"/>
        <xdr:cNvSpPr txBox="1"/>
      </xdr:nvSpPr>
      <xdr:spPr>
        <a:xfrm>
          <a:off x="8483111" y="979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65939</xdr:rowOff>
    </xdr:from>
    <xdr:to>
      <xdr:col>41</xdr:col>
      <xdr:colOff>101600</xdr:colOff>
      <xdr:row>57</xdr:row>
      <xdr:rowOff>167539</xdr:rowOff>
    </xdr:to>
    <xdr:sp macro="" textlink="">
      <xdr:nvSpPr>
        <xdr:cNvPr id="370" name="楕円 369"/>
        <xdr:cNvSpPr/>
      </xdr:nvSpPr>
      <xdr:spPr>
        <a:xfrm>
          <a:off x="7810500" y="983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158666</xdr:rowOff>
    </xdr:from>
    <xdr:ext cx="534377" cy="259045"/>
    <xdr:sp macro="" textlink="">
      <xdr:nvSpPr>
        <xdr:cNvPr id="371" name="テキスト ボックス 370"/>
        <xdr:cNvSpPr txBox="1"/>
      </xdr:nvSpPr>
      <xdr:spPr>
        <a:xfrm>
          <a:off x="7594111" y="993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92690</xdr:rowOff>
    </xdr:from>
    <xdr:to>
      <xdr:col>36</xdr:col>
      <xdr:colOff>165100</xdr:colOff>
      <xdr:row>58</xdr:row>
      <xdr:rowOff>22840</xdr:rowOff>
    </xdr:to>
    <xdr:sp macro="" textlink="">
      <xdr:nvSpPr>
        <xdr:cNvPr id="372" name="楕円 371"/>
        <xdr:cNvSpPr/>
      </xdr:nvSpPr>
      <xdr:spPr>
        <a:xfrm>
          <a:off x="6921500" y="986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13967</xdr:rowOff>
    </xdr:from>
    <xdr:ext cx="534377" cy="259045"/>
    <xdr:sp macro="" textlink="">
      <xdr:nvSpPr>
        <xdr:cNvPr id="373" name="テキスト ボックス 372"/>
        <xdr:cNvSpPr txBox="1"/>
      </xdr:nvSpPr>
      <xdr:spPr>
        <a:xfrm>
          <a:off x="6705111" y="995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104718</xdr:rowOff>
    </xdr:from>
    <xdr:to>
      <xdr:col>54</xdr:col>
      <xdr:colOff>189865</xdr:colOff>
      <xdr:row>78</xdr:row>
      <xdr:rowOff>25400</xdr:rowOff>
    </xdr:to>
    <xdr:cxnSp macro="">
      <xdr:nvCxnSpPr>
        <xdr:cNvPr id="393" name="直線コネクタ 392"/>
        <xdr:cNvCxnSpPr/>
      </xdr:nvCxnSpPr>
      <xdr:spPr>
        <a:xfrm flipV="1">
          <a:off x="10475595" y="12106218"/>
          <a:ext cx="1270" cy="1292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4"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5" name="直線コネクタ 394"/>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51395</xdr:rowOff>
    </xdr:from>
    <xdr:ext cx="599010" cy="259045"/>
    <xdr:sp macro="" textlink="">
      <xdr:nvSpPr>
        <xdr:cNvPr id="396" name="普通建設事業費 （ うち新規整備　）最大値テキスト"/>
        <xdr:cNvSpPr txBox="1"/>
      </xdr:nvSpPr>
      <xdr:spPr>
        <a:xfrm>
          <a:off x="10528300" y="1188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104718</xdr:rowOff>
    </xdr:from>
    <xdr:to>
      <xdr:col>55</xdr:col>
      <xdr:colOff>88900</xdr:colOff>
      <xdr:row>70</xdr:row>
      <xdr:rowOff>104718</xdr:rowOff>
    </xdr:to>
    <xdr:cxnSp macro="">
      <xdr:nvCxnSpPr>
        <xdr:cNvPr id="397" name="直線コネクタ 396"/>
        <xdr:cNvCxnSpPr/>
      </xdr:nvCxnSpPr>
      <xdr:spPr>
        <a:xfrm>
          <a:off x="10388600" y="1210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17828</xdr:rowOff>
    </xdr:from>
    <xdr:to>
      <xdr:col>55</xdr:col>
      <xdr:colOff>0</xdr:colOff>
      <xdr:row>78</xdr:row>
      <xdr:rowOff>24560</xdr:rowOff>
    </xdr:to>
    <xdr:cxnSp macro="">
      <xdr:nvCxnSpPr>
        <xdr:cNvPr id="398" name="直線コネクタ 397"/>
        <xdr:cNvCxnSpPr/>
      </xdr:nvCxnSpPr>
      <xdr:spPr>
        <a:xfrm>
          <a:off x="9639300" y="13390928"/>
          <a:ext cx="838200" cy="6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27960</xdr:rowOff>
    </xdr:from>
    <xdr:ext cx="534377" cy="259045"/>
    <xdr:sp macro="" textlink="">
      <xdr:nvSpPr>
        <xdr:cNvPr id="399" name="普通建設事業費 （ うち新規整備　）平均値テキスト"/>
        <xdr:cNvSpPr txBox="1"/>
      </xdr:nvSpPr>
      <xdr:spPr>
        <a:xfrm>
          <a:off x="10528300" y="13058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5083</xdr:rowOff>
    </xdr:from>
    <xdr:to>
      <xdr:col>55</xdr:col>
      <xdr:colOff>50800</xdr:colOff>
      <xdr:row>77</xdr:row>
      <xdr:rowOff>106683</xdr:rowOff>
    </xdr:to>
    <xdr:sp macro="" textlink="">
      <xdr:nvSpPr>
        <xdr:cNvPr id="400" name="フローチャート: 判断 399"/>
        <xdr:cNvSpPr/>
      </xdr:nvSpPr>
      <xdr:spPr>
        <a:xfrm>
          <a:off x="10426700" y="1320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41477</xdr:rowOff>
    </xdr:from>
    <xdr:to>
      <xdr:col>50</xdr:col>
      <xdr:colOff>114300</xdr:colOff>
      <xdr:row>78</xdr:row>
      <xdr:rowOff>17828</xdr:rowOff>
    </xdr:to>
    <xdr:cxnSp macro="">
      <xdr:nvCxnSpPr>
        <xdr:cNvPr id="401" name="直線コネクタ 400"/>
        <xdr:cNvCxnSpPr/>
      </xdr:nvCxnSpPr>
      <xdr:spPr>
        <a:xfrm>
          <a:off x="8750300" y="13243127"/>
          <a:ext cx="889000" cy="147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164556</xdr:rowOff>
    </xdr:from>
    <xdr:to>
      <xdr:col>50</xdr:col>
      <xdr:colOff>165100</xdr:colOff>
      <xdr:row>77</xdr:row>
      <xdr:rowOff>94706</xdr:rowOff>
    </xdr:to>
    <xdr:sp macro="" textlink="">
      <xdr:nvSpPr>
        <xdr:cNvPr id="402" name="フローチャート: 判断 401"/>
        <xdr:cNvSpPr/>
      </xdr:nvSpPr>
      <xdr:spPr>
        <a:xfrm>
          <a:off x="9588500" y="131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111232</xdr:rowOff>
    </xdr:from>
    <xdr:ext cx="534377" cy="259045"/>
    <xdr:sp macro="" textlink="">
      <xdr:nvSpPr>
        <xdr:cNvPr id="403" name="テキスト ボックス 402"/>
        <xdr:cNvSpPr txBox="1"/>
      </xdr:nvSpPr>
      <xdr:spPr>
        <a:xfrm>
          <a:off x="9372111" y="1296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41477</xdr:rowOff>
    </xdr:from>
    <xdr:to>
      <xdr:col>45</xdr:col>
      <xdr:colOff>177800</xdr:colOff>
      <xdr:row>77</xdr:row>
      <xdr:rowOff>126419</xdr:rowOff>
    </xdr:to>
    <xdr:cxnSp macro="">
      <xdr:nvCxnSpPr>
        <xdr:cNvPr id="404" name="直線コネクタ 403"/>
        <xdr:cNvCxnSpPr/>
      </xdr:nvCxnSpPr>
      <xdr:spPr>
        <a:xfrm flipV="1">
          <a:off x="7861300" y="13243127"/>
          <a:ext cx="889000" cy="8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168841</xdr:rowOff>
    </xdr:from>
    <xdr:to>
      <xdr:col>46</xdr:col>
      <xdr:colOff>38100</xdr:colOff>
      <xdr:row>77</xdr:row>
      <xdr:rowOff>98991</xdr:rowOff>
    </xdr:to>
    <xdr:sp macro="" textlink="">
      <xdr:nvSpPr>
        <xdr:cNvPr id="405" name="フローチャート: 判断 404"/>
        <xdr:cNvSpPr/>
      </xdr:nvSpPr>
      <xdr:spPr>
        <a:xfrm>
          <a:off x="8699500" y="13199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90118</xdr:rowOff>
    </xdr:from>
    <xdr:ext cx="534377" cy="259045"/>
    <xdr:sp macro="" textlink="">
      <xdr:nvSpPr>
        <xdr:cNvPr id="406" name="テキスト ボックス 405"/>
        <xdr:cNvSpPr txBox="1"/>
      </xdr:nvSpPr>
      <xdr:spPr>
        <a:xfrm>
          <a:off x="8483111" y="1329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126419</xdr:rowOff>
    </xdr:from>
    <xdr:to>
      <xdr:col>41</xdr:col>
      <xdr:colOff>50800</xdr:colOff>
      <xdr:row>77</xdr:row>
      <xdr:rowOff>154919</xdr:rowOff>
    </xdr:to>
    <xdr:cxnSp macro="">
      <xdr:nvCxnSpPr>
        <xdr:cNvPr id="407" name="直線コネクタ 406"/>
        <xdr:cNvCxnSpPr/>
      </xdr:nvCxnSpPr>
      <xdr:spPr>
        <a:xfrm flipV="1">
          <a:off x="6972300" y="13328069"/>
          <a:ext cx="889000" cy="2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5855</xdr:rowOff>
    </xdr:from>
    <xdr:to>
      <xdr:col>41</xdr:col>
      <xdr:colOff>101600</xdr:colOff>
      <xdr:row>77</xdr:row>
      <xdr:rowOff>107455</xdr:rowOff>
    </xdr:to>
    <xdr:sp macro="" textlink="">
      <xdr:nvSpPr>
        <xdr:cNvPr id="408" name="フローチャート: 判断 407"/>
        <xdr:cNvSpPr/>
      </xdr:nvSpPr>
      <xdr:spPr>
        <a:xfrm>
          <a:off x="7810500" y="132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123982</xdr:rowOff>
    </xdr:from>
    <xdr:ext cx="534377" cy="259045"/>
    <xdr:sp macro="" textlink="">
      <xdr:nvSpPr>
        <xdr:cNvPr id="409" name="テキスト ボックス 408"/>
        <xdr:cNvSpPr txBox="1"/>
      </xdr:nvSpPr>
      <xdr:spPr>
        <a:xfrm>
          <a:off x="7594111" y="1298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163126</xdr:rowOff>
    </xdr:from>
    <xdr:to>
      <xdr:col>36</xdr:col>
      <xdr:colOff>165100</xdr:colOff>
      <xdr:row>77</xdr:row>
      <xdr:rowOff>93276</xdr:rowOff>
    </xdr:to>
    <xdr:sp macro="" textlink="">
      <xdr:nvSpPr>
        <xdr:cNvPr id="410" name="フローチャート: 判断 409"/>
        <xdr:cNvSpPr/>
      </xdr:nvSpPr>
      <xdr:spPr>
        <a:xfrm>
          <a:off x="6921500" y="1319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109803</xdr:rowOff>
    </xdr:from>
    <xdr:ext cx="534377" cy="259045"/>
    <xdr:sp macro="" textlink="">
      <xdr:nvSpPr>
        <xdr:cNvPr id="411" name="テキスト ボックス 410"/>
        <xdr:cNvSpPr txBox="1"/>
      </xdr:nvSpPr>
      <xdr:spPr>
        <a:xfrm>
          <a:off x="6705111" y="1296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145210</xdr:rowOff>
    </xdr:from>
    <xdr:to>
      <xdr:col>55</xdr:col>
      <xdr:colOff>50800</xdr:colOff>
      <xdr:row>78</xdr:row>
      <xdr:rowOff>75360</xdr:rowOff>
    </xdr:to>
    <xdr:sp macro="" textlink="">
      <xdr:nvSpPr>
        <xdr:cNvPr id="417" name="楕円 416"/>
        <xdr:cNvSpPr/>
      </xdr:nvSpPr>
      <xdr:spPr>
        <a:xfrm>
          <a:off x="10426700" y="1334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60137</xdr:rowOff>
    </xdr:from>
    <xdr:ext cx="378565" cy="259045"/>
    <xdr:sp macro="" textlink="">
      <xdr:nvSpPr>
        <xdr:cNvPr id="418" name="普通建設事業費 （ うち新規整備　）該当値テキスト"/>
        <xdr:cNvSpPr txBox="1"/>
      </xdr:nvSpPr>
      <xdr:spPr>
        <a:xfrm>
          <a:off x="10528300" y="13261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138478</xdr:rowOff>
    </xdr:from>
    <xdr:to>
      <xdr:col>50</xdr:col>
      <xdr:colOff>165100</xdr:colOff>
      <xdr:row>78</xdr:row>
      <xdr:rowOff>68628</xdr:rowOff>
    </xdr:to>
    <xdr:sp macro="" textlink="">
      <xdr:nvSpPr>
        <xdr:cNvPr id="419" name="楕円 418"/>
        <xdr:cNvSpPr/>
      </xdr:nvSpPr>
      <xdr:spPr>
        <a:xfrm>
          <a:off x="9588500" y="1334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59755</xdr:rowOff>
    </xdr:from>
    <xdr:ext cx="469744" cy="259045"/>
    <xdr:sp macro="" textlink="">
      <xdr:nvSpPr>
        <xdr:cNvPr id="420" name="テキスト ボックス 419"/>
        <xdr:cNvSpPr txBox="1"/>
      </xdr:nvSpPr>
      <xdr:spPr>
        <a:xfrm>
          <a:off x="9404428" y="13432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162127</xdr:rowOff>
    </xdr:from>
    <xdr:to>
      <xdr:col>46</xdr:col>
      <xdr:colOff>38100</xdr:colOff>
      <xdr:row>77</xdr:row>
      <xdr:rowOff>92277</xdr:rowOff>
    </xdr:to>
    <xdr:sp macro="" textlink="">
      <xdr:nvSpPr>
        <xdr:cNvPr id="421" name="楕円 420"/>
        <xdr:cNvSpPr/>
      </xdr:nvSpPr>
      <xdr:spPr>
        <a:xfrm>
          <a:off x="8699500" y="1319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108804</xdr:rowOff>
    </xdr:from>
    <xdr:ext cx="534377" cy="259045"/>
    <xdr:sp macro="" textlink="">
      <xdr:nvSpPr>
        <xdr:cNvPr id="422" name="テキスト ボックス 421"/>
        <xdr:cNvSpPr txBox="1"/>
      </xdr:nvSpPr>
      <xdr:spPr>
        <a:xfrm>
          <a:off x="8483111" y="1296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75619</xdr:rowOff>
    </xdr:from>
    <xdr:to>
      <xdr:col>41</xdr:col>
      <xdr:colOff>101600</xdr:colOff>
      <xdr:row>78</xdr:row>
      <xdr:rowOff>5769</xdr:rowOff>
    </xdr:to>
    <xdr:sp macro="" textlink="">
      <xdr:nvSpPr>
        <xdr:cNvPr id="423" name="楕円 422"/>
        <xdr:cNvSpPr/>
      </xdr:nvSpPr>
      <xdr:spPr>
        <a:xfrm>
          <a:off x="7810500" y="1327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168346</xdr:rowOff>
    </xdr:from>
    <xdr:ext cx="534377" cy="259045"/>
    <xdr:sp macro="" textlink="">
      <xdr:nvSpPr>
        <xdr:cNvPr id="424" name="テキスト ボックス 423"/>
        <xdr:cNvSpPr txBox="1"/>
      </xdr:nvSpPr>
      <xdr:spPr>
        <a:xfrm>
          <a:off x="7594111" y="1336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104119</xdr:rowOff>
    </xdr:from>
    <xdr:to>
      <xdr:col>36</xdr:col>
      <xdr:colOff>165100</xdr:colOff>
      <xdr:row>78</xdr:row>
      <xdr:rowOff>34269</xdr:rowOff>
    </xdr:to>
    <xdr:sp macro="" textlink="">
      <xdr:nvSpPr>
        <xdr:cNvPr id="425" name="楕円 424"/>
        <xdr:cNvSpPr/>
      </xdr:nvSpPr>
      <xdr:spPr>
        <a:xfrm>
          <a:off x="6921500" y="1330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25396</xdr:rowOff>
    </xdr:from>
    <xdr:ext cx="469744" cy="259045"/>
    <xdr:sp macro="" textlink="">
      <xdr:nvSpPr>
        <xdr:cNvPr id="426" name="テキスト ボックス 425"/>
        <xdr:cNvSpPr txBox="1"/>
      </xdr:nvSpPr>
      <xdr:spPr>
        <a:xfrm>
          <a:off x="6737428" y="1339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148717</xdr:rowOff>
    </xdr:from>
    <xdr:to>
      <xdr:col>54</xdr:col>
      <xdr:colOff>189865</xdr:colOff>
      <xdr:row>98</xdr:row>
      <xdr:rowOff>87840</xdr:rowOff>
    </xdr:to>
    <xdr:cxnSp macro="">
      <xdr:nvCxnSpPr>
        <xdr:cNvPr id="448" name="直線コネクタ 447"/>
        <xdr:cNvCxnSpPr/>
      </xdr:nvCxnSpPr>
      <xdr:spPr>
        <a:xfrm flipV="1">
          <a:off x="10475595" y="15750667"/>
          <a:ext cx="1270" cy="113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91667</xdr:rowOff>
    </xdr:from>
    <xdr:ext cx="534377" cy="259045"/>
    <xdr:sp macro="" textlink="">
      <xdr:nvSpPr>
        <xdr:cNvPr id="449" name="普通建設事業費 （ うち更新整備　）最小値テキスト"/>
        <xdr:cNvSpPr txBox="1"/>
      </xdr:nvSpPr>
      <xdr:spPr>
        <a:xfrm>
          <a:off x="10528300" y="1689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87840</xdr:rowOff>
    </xdr:from>
    <xdr:to>
      <xdr:col>55</xdr:col>
      <xdr:colOff>88900</xdr:colOff>
      <xdr:row>98</xdr:row>
      <xdr:rowOff>87840</xdr:rowOff>
    </xdr:to>
    <xdr:cxnSp macro="">
      <xdr:nvCxnSpPr>
        <xdr:cNvPr id="450" name="直線コネクタ 449"/>
        <xdr:cNvCxnSpPr/>
      </xdr:nvCxnSpPr>
      <xdr:spPr>
        <a:xfrm>
          <a:off x="10388600" y="1688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95394</xdr:rowOff>
    </xdr:from>
    <xdr:ext cx="599010" cy="259045"/>
    <xdr:sp macro="" textlink="">
      <xdr:nvSpPr>
        <xdr:cNvPr id="451" name="普通建設事業費 （ うち更新整備　）最大値テキスト"/>
        <xdr:cNvSpPr txBox="1"/>
      </xdr:nvSpPr>
      <xdr:spPr>
        <a:xfrm>
          <a:off x="10528300" y="1552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148717</xdr:rowOff>
    </xdr:from>
    <xdr:to>
      <xdr:col>55</xdr:col>
      <xdr:colOff>88900</xdr:colOff>
      <xdr:row>91</xdr:row>
      <xdr:rowOff>148717</xdr:rowOff>
    </xdr:to>
    <xdr:cxnSp macro="">
      <xdr:nvCxnSpPr>
        <xdr:cNvPr id="452" name="直線コネクタ 451"/>
        <xdr:cNvCxnSpPr/>
      </xdr:nvCxnSpPr>
      <xdr:spPr>
        <a:xfrm>
          <a:off x="10388600" y="1575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27663</xdr:rowOff>
    </xdr:from>
    <xdr:to>
      <xdr:col>55</xdr:col>
      <xdr:colOff>0</xdr:colOff>
      <xdr:row>97</xdr:row>
      <xdr:rowOff>83446</xdr:rowOff>
    </xdr:to>
    <xdr:cxnSp macro="">
      <xdr:nvCxnSpPr>
        <xdr:cNvPr id="453" name="直線コネクタ 452"/>
        <xdr:cNvCxnSpPr/>
      </xdr:nvCxnSpPr>
      <xdr:spPr>
        <a:xfrm>
          <a:off x="9639300" y="16658313"/>
          <a:ext cx="838200" cy="5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30766</xdr:rowOff>
    </xdr:from>
    <xdr:ext cx="534377" cy="259045"/>
    <xdr:sp macro="" textlink="">
      <xdr:nvSpPr>
        <xdr:cNvPr id="454" name="普通建設事業費 （ うち更新整備　）平均値テキスト"/>
        <xdr:cNvSpPr txBox="1"/>
      </xdr:nvSpPr>
      <xdr:spPr>
        <a:xfrm>
          <a:off x="10528300" y="16489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7889</xdr:rowOff>
    </xdr:from>
    <xdr:to>
      <xdr:col>55</xdr:col>
      <xdr:colOff>50800</xdr:colOff>
      <xdr:row>97</xdr:row>
      <xdr:rowOff>109489</xdr:rowOff>
    </xdr:to>
    <xdr:sp macro="" textlink="">
      <xdr:nvSpPr>
        <xdr:cNvPr id="455" name="フローチャート: 判断 454"/>
        <xdr:cNvSpPr/>
      </xdr:nvSpPr>
      <xdr:spPr>
        <a:xfrm>
          <a:off x="10426700" y="1663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27663</xdr:rowOff>
    </xdr:from>
    <xdr:to>
      <xdr:col>50</xdr:col>
      <xdr:colOff>114300</xdr:colOff>
      <xdr:row>97</xdr:row>
      <xdr:rowOff>139343</xdr:rowOff>
    </xdr:to>
    <xdr:cxnSp macro="">
      <xdr:nvCxnSpPr>
        <xdr:cNvPr id="456" name="直線コネクタ 455"/>
        <xdr:cNvCxnSpPr/>
      </xdr:nvCxnSpPr>
      <xdr:spPr>
        <a:xfrm flipV="1">
          <a:off x="8750300" y="16658313"/>
          <a:ext cx="889000" cy="11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27964</xdr:rowOff>
    </xdr:from>
    <xdr:to>
      <xdr:col>50</xdr:col>
      <xdr:colOff>165100</xdr:colOff>
      <xdr:row>97</xdr:row>
      <xdr:rowOff>129564</xdr:rowOff>
    </xdr:to>
    <xdr:sp macro="" textlink="">
      <xdr:nvSpPr>
        <xdr:cNvPr id="457" name="フローチャート: 判断 456"/>
        <xdr:cNvSpPr/>
      </xdr:nvSpPr>
      <xdr:spPr>
        <a:xfrm>
          <a:off x="9588500" y="166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120691</xdr:rowOff>
    </xdr:from>
    <xdr:ext cx="534377" cy="259045"/>
    <xdr:sp macro="" textlink="">
      <xdr:nvSpPr>
        <xdr:cNvPr id="458" name="テキスト ボックス 457"/>
        <xdr:cNvSpPr txBox="1"/>
      </xdr:nvSpPr>
      <xdr:spPr>
        <a:xfrm>
          <a:off x="9372111" y="1675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139343</xdr:rowOff>
    </xdr:from>
    <xdr:to>
      <xdr:col>45</xdr:col>
      <xdr:colOff>177800</xdr:colOff>
      <xdr:row>98</xdr:row>
      <xdr:rowOff>14802</xdr:rowOff>
    </xdr:to>
    <xdr:cxnSp macro="">
      <xdr:nvCxnSpPr>
        <xdr:cNvPr id="459" name="直線コネクタ 458"/>
        <xdr:cNvCxnSpPr/>
      </xdr:nvCxnSpPr>
      <xdr:spPr>
        <a:xfrm flipV="1">
          <a:off x="7861300" y="16769993"/>
          <a:ext cx="889000" cy="4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20580</xdr:rowOff>
    </xdr:from>
    <xdr:to>
      <xdr:col>46</xdr:col>
      <xdr:colOff>38100</xdr:colOff>
      <xdr:row>97</xdr:row>
      <xdr:rowOff>122180</xdr:rowOff>
    </xdr:to>
    <xdr:sp macro="" textlink="">
      <xdr:nvSpPr>
        <xdr:cNvPr id="460" name="フローチャート: 判断 459"/>
        <xdr:cNvSpPr/>
      </xdr:nvSpPr>
      <xdr:spPr>
        <a:xfrm>
          <a:off x="8699500" y="1665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138707</xdr:rowOff>
    </xdr:from>
    <xdr:ext cx="534377" cy="259045"/>
    <xdr:sp macro="" textlink="">
      <xdr:nvSpPr>
        <xdr:cNvPr id="461" name="テキスト ボックス 460"/>
        <xdr:cNvSpPr txBox="1"/>
      </xdr:nvSpPr>
      <xdr:spPr>
        <a:xfrm>
          <a:off x="8483111" y="1642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14802</xdr:rowOff>
    </xdr:from>
    <xdr:to>
      <xdr:col>41</xdr:col>
      <xdr:colOff>50800</xdr:colOff>
      <xdr:row>98</xdr:row>
      <xdr:rowOff>18323</xdr:rowOff>
    </xdr:to>
    <xdr:cxnSp macro="">
      <xdr:nvCxnSpPr>
        <xdr:cNvPr id="462" name="直線コネクタ 461"/>
        <xdr:cNvCxnSpPr/>
      </xdr:nvCxnSpPr>
      <xdr:spPr>
        <a:xfrm flipV="1">
          <a:off x="6972300" y="16816902"/>
          <a:ext cx="889000" cy="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57152</xdr:rowOff>
    </xdr:from>
    <xdr:to>
      <xdr:col>41</xdr:col>
      <xdr:colOff>101600</xdr:colOff>
      <xdr:row>97</xdr:row>
      <xdr:rowOff>158752</xdr:rowOff>
    </xdr:to>
    <xdr:sp macro="" textlink="">
      <xdr:nvSpPr>
        <xdr:cNvPr id="463" name="フローチャート: 判断 462"/>
        <xdr:cNvSpPr/>
      </xdr:nvSpPr>
      <xdr:spPr>
        <a:xfrm>
          <a:off x="7810500" y="166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3829</xdr:rowOff>
    </xdr:from>
    <xdr:ext cx="534377" cy="259045"/>
    <xdr:sp macro="" textlink="">
      <xdr:nvSpPr>
        <xdr:cNvPr id="464" name="テキスト ボックス 463"/>
        <xdr:cNvSpPr txBox="1"/>
      </xdr:nvSpPr>
      <xdr:spPr>
        <a:xfrm>
          <a:off x="7594111" y="1646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52205</xdr:rowOff>
    </xdr:from>
    <xdr:to>
      <xdr:col>36</xdr:col>
      <xdr:colOff>165100</xdr:colOff>
      <xdr:row>97</xdr:row>
      <xdr:rowOff>153805</xdr:rowOff>
    </xdr:to>
    <xdr:sp macro="" textlink="">
      <xdr:nvSpPr>
        <xdr:cNvPr id="465" name="フローチャート: 判断 464"/>
        <xdr:cNvSpPr/>
      </xdr:nvSpPr>
      <xdr:spPr>
        <a:xfrm>
          <a:off x="6921500" y="166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170332</xdr:rowOff>
    </xdr:from>
    <xdr:ext cx="534377" cy="259045"/>
    <xdr:sp macro="" textlink="">
      <xdr:nvSpPr>
        <xdr:cNvPr id="466" name="テキスト ボックス 465"/>
        <xdr:cNvSpPr txBox="1"/>
      </xdr:nvSpPr>
      <xdr:spPr>
        <a:xfrm>
          <a:off x="6705111" y="1645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32646</xdr:rowOff>
    </xdr:from>
    <xdr:to>
      <xdr:col>55</xdr:col>
      <xdr:colOff>50800</xdr:colOff>
      <xdr:row>97</xdr:row>
      <xdr:rowOff>134246</xdr:rowOff>
    </xdr:to>
    <xdr:sp macro="" textlink="">
      <xdr:nvSpPr>
        <xdr:cNvPr id="472" name="楕円 471"/>
        <xdr:cNvSpPr/>
      </xdr:nvSpPr>
      <xdr:spPr>
        <a:xfrm>
          <a:off x="10426700" y="1666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11073</xdr:rowOff>
    </xdr:from>
    <xdr:ext cx="534377" cy="259045"/>
    <xdr:sp macro="" textlink="">
      <xdr:nvSpPr>
        <xdr:cNvPr id="473" name="普通建設事業費 （ うち更新整備　）該当値テキスト"/>
        <xdr:cNvSpPr txBox="1"/>
      </xdr:nvSpPr>
      <xdr:spPr>
        <a:xfrm>
          <a:off x="10528300" y="1664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148313</xdr:rowOff>
    </xdr:from>
    <xdr:to>
      <xdr:col>50</xdr:col>
      <xdr:colOff>165100</xdr:colOff>
      <xdr:row>97</xdr:row>
      <xdr:rowOff>78463</xdr:rowOff>
    </xdr:to>
    <xdr:sp macro="" textlink="">
      <xdr:nvSpPr>
        <xdr:cNvPr id="474" name="楕円 473"/>
        <xdr:cNvSpPr/>
      </xdr:nvSpPr>
      <xdr:spPr>
        <a:xfrm>
          <a:off x="9588500" y="1660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94990</xdr:rowOff>
    </xdr:from>
    <xdr:ext cx="534377" cy="259045"/>
    <xdr:sp macro="" textlink="">
      <xdr:nvSpPr>
        <xdr:cNvPr id="475" name="テキスト ボックス 474"/>
        <xdr:cNvSpPr txBox="1"/>
      </xdr:nvSpPr>
      <xdr:spPr>
        <a:xfrm>
          <a:off x="9372111" y="1638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88543</xdr:rowOff>
    </xdr:from>
    <xdr:to>
      <xdr:col>46</xdr:col>
      <xdr:colOff>38100</xdr:colOff>
      <xdr:row>98</xdr:row>
      <xdr:rowOff>18693</xdr:rowOff>
    </xdr:to>
    <xdr:sp macro="" textlink="">
      <xdr:nvSpPr>
        <xdr:cNvPr id="476" name="楕円 475"/>
        <xdr:cNvSpPr/>
      </xdr:nvSpPr>
      <xdr:spPr>
        <a:xfrm>
          <a:off x="8699500" y="1671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9820</xdr:rowOff>
    </xdr:from>
    <xdr:ext cx="534377" cy="259045"/>
    <xdr:sp macro="" textlink="">
      <xdr:nvSpPr>
        <xdr:cNvPr id="477" name="テキスト ボックス 476"/>
        <xdr:cNvSpPr txBox="1"/>
      </xdr:nvSpPr>
      <xdr:spPr>
        <a:xfrm>
          <a:off x="8483111" y="1681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135452</xdr:rowOff>
    </xdr:from>
    <xdr:to>
      <xdr:col>41</xdr:col>
      <xdr:colOff>101600</xdr:colOff>
      <xdr:row>98</xdr:row>
      <xdr:rowOff>65602</xdr:rowOff>
    </xdr:to>
    <xdr:sp macro="" textlink="">
      <xdr:nvSpPr>
        <xdr:cNvPr id="478" name="楕円 477"/>
        <xdr:cNvSpPr/>
      </xdr:nvSpPr>
      <xdr:spPr>
        <a:xfrm>
          <a:off x="7810500" y="1676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56729</xdr:rowOff>
    </xdr:from>
    <xdr:ext cx="534377" cy="259045"/>
    <xdr:sp macro="" textlink="">
      <xdr:nvSpPr>
        <xdr:cNvPr id="479" name="テキスト ボックス 478"/>
        <xdr:cNvSpPr txBox="1"/>
      </xdr:nvSpPr>
      <xdr:spPr>
        <a:xfrm>
          <a:off x="7594111" y="1685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138973</xdr:rowOff>
    </xdr:from>
    <xdr:to>
      <xdr:col>36</xdr:col>
      <xdr:colOff>165100</xdr:colOff>
      <xdr:row>98</xdr:row>
      <xdr:rowOff>69123</xdr:rowOff>
    </xdr:to>
    <xdr:sp macro="" textlink="">
      <xdr:nvSpPr>
        <xdr:cNvPr id="480" name="楕円 479"/>
        <xdr:cNvSpPr/>
      </xdr:nvSpPr>
      <xdr:spPr>
        <a:xfrm>
          <a:off x="6921500" y="167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60250</xdr:rowOff>
    </xdr:from>
    <xdr:ext cx="534377" cy="259045"/>
    <xdr:sp macro="" textlink="">
      <xdr:nvSpPr>
        <xdr:cNvPr id="481" name="テキスト ボックス 480"/>
        <xdr:cNvSpPr txBox="1"/>
      </xdr:nvSpPr>
      <xdr:spPr>
        <a:xfrm>
          <a:off x="6705111" y="1686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62553</xdr:rowOff>
    </xdr:from>
    <xdr:to>
      <xdr:col>85</xdr:col>
      <xdr:colOff>126364</xdr:colOff>
      <xdr:row>38</xdr:row>
      <xdr:rowOff>25400</xdr:rowOff>
    </xdr:to>
    <xdr:cxnSp macro="">
      <xdr:nvCxnSpPr>
        <xdr:cNvPr id="501" name="直線コネクタ 500"/>
        <xdr:cNvCxnSpPr/>
      </xdr:nvCxnSpPr>
      <xdr:spPr>
        <a:xfrm flipV="1">
          <a:off x="16317595" y="5377503"/>
          <a:ext cx="1269" cy="1162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2"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9230</xdr:rowOff>
    </xdr:from>
    <xdr:ext cx="599010" cy="259045"/>
    <xdr:sp macro="" textlink="">
      <xdr:nvSpPr>
        <xdr:cNvPr id="504" name="災害復旧事業費最大値テキスト"/>
        <xdr:cNvSpPr txBox="1"/>
      </xdr:nvSpPr>
      <xdr:spPr>
        <a:xfrm>
          <a:off x="16370300" y="515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62553</xdr:rowOff>
    </xdr:from>
    <xdr:to>
      <xdr:col>86</xdr:col>
      <xdr:colOff>25400</xdr:colOff>
      <xdr:row>31</xdr:row>
      <xdr:rowOff>62553</xdr:rowOff>
    </xdr:to>
    <xdr:cxnSp macro="">
      <xdr:nvCxnSpPr>
        <xdr:cNvPr id="505" name="直線コネクタ 504"/>
        <xdr:cNvCxnSpPr/>
      </xdr:nvCxnSpPr>
      <xdr:spPr>
        <a:xfrm>
          <a:off x="16230600" y="537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25400</xdr:rowOff>
    </xdr:from>
    <xdr:to>
      <xdr:col>85</xdr:col>
      <xdr:colOff>127000</xdr:colOff>
      <xdr:row>38</xdr:row>
      <xdr:rowOff>25400</xdr:rowOff>
    </xdr:to>
    <xdr:cxnSp macro="">
      <xdr:nvCxnSpPr>
        <xdr:cNvPr id="506" name="直線コネクタ 505"/>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111411</xdr:rowOff>
    </xdr:from>
    <xdr:ext cx="534377" cy="259045"/>
    <xdr:sp macro="" textlink="">
      <xdr:nvSpPr>
        <xdr:cNvPr id="507" name="災害復旧事業費平均値テキスト"/>
        <xdr:cNvSpPr txBox="1"/>
      </xdr:nvSpPr>
      <xdr:spPr>
        <a:xfrm>
          <a:off x="16370300" y="6283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88534</xdr:rowOff>
    </xdr:from>
    <xdr:to>
      <xdr:col>85</xdr:col>
      <xdr:colOff>177800</xdr:colOff>
      <xdr:row>38</xdr:row>
      <xdr:rowOff>18684</xdr:rowOff>
    </xdr:to>
    <xdr:sp macro="" textlink="">
      <xdr:nvSpPr>
        <xdr:cNvPr id="508" name="フローチャート: 判断 507"/>
        <xdr:cNvSpPr/>
      </xdr:nvSpPr>
      <xdr:spPr>
        <a:xfrm>
          <a:off x="16268700" y="643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09" name="直線コネクタ 508"/>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93415</xdr:rowOff>
    </xdr:from>
    <xdr:to>
      <xdr:col>81</xdr:col>
      <xdr:colOff>101600</xdr:colOff>
      <xdr:row>38</xdr:row>
      <xdr:rowOff>23564</xdr:rowOff>
    </xdr:to>
    <xdr:sp macro="" textlink="">
      <xdr:nvSpPr>
        <xdr:cNvPr id="510" name="フローチャート: 判断 509"/>
        <xdr:cNvSpPr/>
      </xdr:nvSpPr>
      <xdr:spPr>
        <a:xfrm>
          <a:off x="15430500" y="64370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40092</xdr:rowOff>
    </xdr:from>
    <xdr:ext cx="469744" cy="259045"/>
    <xdr:sp macro="" textlink="">
      <xdr:nvSpPr>
        <xdr:cNvPr id="511" name="テキスト ボックス 510"/>
        <xdr:cNvSpPr txBox="1"/>
      </xdr:nvSpPr>
      <xdr:spPr>
        <a:xfrm>
          <a:off x="15246428" y="621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12" name="直線コネクタ 511"/>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88231</xdr:rowOff>
    </xdr:from>
    <xdr:to>
      <xdr:col>76</xdr:col>
      <xdr:colOff>165100</xdr:colOff>
      <xdr:row>38</xdr:row>
      <xdr:rowOff>18382</xdr:rowOff>
    </xdr:to>
    <xdr:sp macro="" textlink="">
      <xdr:nvSpPr>
        <xdr:cNvPr id="513" name="フローチャート: 判断 512"/>
        <xdr:cNvSpPr/>
      </xdr:nvSpPr>
      <xdr:spPr>
        <a:xfrm>
          <a:off x="14541500" y="64318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34908</xdr:rowOff>
    </xdr:from>
    <xdr:ext cx="534377" cy="259045"/>
    <xdr:sp macro="" textlink="">
      <xdr:nvSpPr>
        <xdr:cNvPr id="514" name="テキスト ボックス 513"/>
        <xdr:cNvSpPr txBox="1"/>
      </xdr:nvSpPr>
      <xdr:spPr>
        <a:xfrm>
          <a:off x="14325111" y="620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15" name="直線コネクタ 514"/>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93987</xdr:rowOff>
    </xdr:from>
    <xdr:to>
      <xdr:col>72</xdr:col>
      <xdr:colOff>38100</xdr:colOff>
      <xdr:row>38</xdr:row>
      <xdr:rowOff>24137</xdr:rowOff>
    </xdr:to>
    <xdr:sp macro="" textlink="">
      <xdr:nvSpPr>
        <xdr:cNvPr id="516" name="フローチャート: 判断 515"/>
        <xdr:cNvSpPr/>
      </xdr:nvSpPr>
      <xdr:spPr>
        <a:xfrm>
          <a:off x="13652500" y="64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40664</xdr:rowOff>
    </xdr:from>
    <xdr:ext cx="469744" cy="259045"/>
    <xdr:sp macro="" textlink="">
      <xdr:nvSpPr>
        <xdr:cNvPr id="517" name="テキスト ボックス 516"/>
        <xdr:cNvSpPr txBox="1"/>
      </xdr:nvSpPr>
      <xdr:spPr>
        <a:xfrm>
          <a:off x="13468428" y="6212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115560</xdr:rowOff>
    </xdr:from>
    <xdr:to>
      <xdr:col>67</xdr:col>
      <xdr:colOff>101600</xdr:colOff>
      <xdr:row>38</xdr:row>
      <xdr:rowOff>45710</xdr:rowOff>
    </xdr:to>
    <xdr:sp macro="" textlink="">
      <xdr:nvSpPr>
        <xdr:cNvPr id="518" name="フローチャート: 判断 517"/>
        <xdr:cNvSpPr/>
      </xdr:nvSpPr>
      <xdr:spPr>
        <a:xfrm>
          <a:off x="12763500" y="645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62237</xdr:rowOff>
    </xdr:from>
    <xdr:ext cx="469744" cy="259045"/>
    <xdr:sp macro="" textlink="">
      <xdr:nvSpPr>
        <xdr:cNvPr id="519" name="テキスト ボックス 518"/>
        <xdr:cNvSpPr txBox="1"/>
      </xdr:nvSpPr>
      <xdr:spPr>
        <a:xfrm>
          <a:off x="12579428" y="623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25" name="楕円 524"/>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66961</xdr:rowOff>
    </xdr:from>
    <xdr:ext cx="249299" cy="259045"/>
    <xdr:sp macro="" textlink="">
      <xdr:nvSpPr>
        <xdr:cNvPr id="526" name="災害復旧事業費該当値テキスト"/>
        <xdr:cNvSpPr txBox="1"/>
      </xdr:nvSpPr>
      <xdr:spPr>
        <a:xfrm>
          <a:off x="16370300" y="64106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27" name="楕円 526"/>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28" name="テキスト ボックス 527"/>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29" name="楕円 528"/>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0" name="テキスト ボックス 529"/>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1" name="楕円 530"/>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32" name="テキスト ボックス 531"/>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33" name="楕円 532"/>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34" name="テキスト ボックス 533"/>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6" name="テキスト ボックス 545"/>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7" name="直線コネクタ 54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48" name="テキスト ボックス 547"/>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2" name="直線コネクタ 551"/>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3"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4" name="直線コネクタ 553"/>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55"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6" name="直線コネクタ 555"/>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57" name="直線コネクタ 556"/>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58"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59" name="フローチャート: 判断 558"/>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0" name="直線コネクタ 559"/>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61" name="フローチャート: 判断 560"/>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62" name="テキスト ボックス 561"/>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3" name="直線コネクタ 562"/>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64" name="フローチャート: 判断 563"/>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65" name="テキスト ボックス 564"/>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66" name="直線コネクタ 565"/>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67" name="フローチャート: 判断 566"/>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68" name="テキスト ボックス 567"/>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69" name="フローチャート: 判断 568"/>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70" name="テキスト ボックス 569"/>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6" name="楕円 575"/>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77"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78" name="楕円 577"/>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79" name="テキスト ボックス 578"/>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0" name="楕円 579"/>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581" name="テキスト ボックス 580"/>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2" name="楕円 581"/>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3" name="テキスト ボックス 582"/>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84" name="楕円 583"/>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85" name="テキスト ボックス 584"/>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6" name="直線コネクタ 59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7" name="テキスト ボックス 59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8" name="直線コネクタ 59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599" name="テキスト ボックス 598"/>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0" name="直線コネクタ 59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1" name="テキスト ボックス 600"/>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2" name="直線コネクタ 60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3" name="テキスト ボックス 602"/>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4" name="直線コネクタ 60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5" name="テキスト ボックス 604"/>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6" name="直線コネクタ 60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7" name="テキスト ボックス 60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23914</xdr:rowOff>
    </xdr:from>
    <xdr:to>
      <xdr:col>85</xdr:col>
      <xdr:colOff>126364</xdr:colOff>
      <xdr:row>79</xdr:row>
      <xdr:rowOff>2367</xdr:rowOff>
    </xdr:to>
    <xdr:cxnSp macro="">
      <xdr:nvCxnSpPr>
        <xdr:cNvPr id="611" name="直線コネクタ 610"/>
        <xdr:cNvCxnSpPr/>
      </xdr:nvCxnSpPr>
      <xdr:spPr>
        <a:xfrm flipV="1">
          <a:off x="16317595" y="12025414"/>
          <a:ext cx="1269" cy="1521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6194</xdr:rowOff>
    </xdr:from>
    <xdr:ext cx="534377" cy="259045"/>
    <xdr:sp macro="" textlink="">
      <xdr:nvSpPr>
        <xdr:cNvPr id="612" name="公債費最小値テキスト"/>
        <xdr:cNvSpPr txBox="1"/>
      </xdr:nvSpPr>
      <xdr:spPr>
        <a:xfrm>
          <a:off x="16370300" y="1355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2367</xdr:rowOff>
    </xdr:from>
    <xdr:to>
      <xdr:col>86</xdr:col>
      <xdr:colOff>25400</xdr:colOff>
      <xdr:row>79</xdr:row>
      <xdr:rowOff>2367</xdr:rowOff>
    </xdr:to>
    <xdr:cxnSp macro="">
      <xdr:nvCxnSpPr>
        <xdr:cNvPr id="613" name="直線コネクタ 612"/>
        <xdr:cNvCxnSpPr/>
      </xdr:nvCxnSpPr>
      <xdr:spPr>
        <a:xfrm>
          <a:off x="16230600" y="13546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142041</xdr:rowOff>
    </xdr:from>
    <xdr:ext cx="599010" cy="259045"/>
    <xdr:sp macro="" textlink="">
      <xdr:nvSpPr>
        <xdr:cNvPr id="614" name="公債費最大値テキスト"/>
        <xdr:cNvSpPr txBox="1"/>
      </xdr:nvSpPr>
      <xdr:spPr>
        <a:xfrm>
          <a:off x="16370300" y="1180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23914</xdr:rowOff>
    </xdr:from>
    <xdr:to>
      <xdr:col>86</xdr:col>
      <xdr:colOff>25400</xdr:colOff>
      <xdr:row>70</xdr:row>
      <xdr:rowOff>23914</xdr:rowOff>
    </xdr:to>
    <xdr:cxnSp macro="">
      <xdr:nvCxnSpPr>
        <xdr:cNvPr id="615" name="直線コネクタ 614"/>
        <xdr:cNvCxnSpPr/>
      </xdr:nvCxnSpPr>
      <xdr:spPr>
        <a:xfrm>
          <a:off x="16230600" y="1202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125392</xdr:rowOff>
    </xdr:from>
    <xdr:to>
      <xdr:col>85</xdr:col>
      <xdr:colOff>127000</xdr:colOff>
      <xdr:row>77</xdr:row>
      <xdr:rowOff>137767</xdr:rowOff>
    </xdr:to>
    <xdr:cxnSp macro="">
      <xdr:nvCxnSpPr>
        <xdr:cNvPr id="616" name="直線コネクタ 615"/>
        <xdr:cNvCxnSpPr/>
      </xdr:nvCxnSpPr>
      <xdr:spPr>
        <a:xfrm>
          <a:off x="15481300" y="13327042"/>
          <a:ext cx="838200" cy="1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124379</xdr:rowOff>
    </xdr:from>
    <xdr:ext cx="534377" cy="259045"/>
    <xdr:sp macro="" textlink="">
      <xdr:nvSpPr>
        <xdr:cNvPr id="617" name="公債費平均値テキスト"/>
        <xdr:cNvSpPr txBox="1"/>
      </xdr:nvSpPr>
      <xdr:spPr>
        <a:xfrm>
          <a:off x="16370300" y="13326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145952</xdr:rowOff>
    </xdr:from>
    <xdr:to>
      <xdr:col>85</xdr:col>
      <xdr:colOff>177800</xdr:colOff>
      <xdr:row>78</xdr:row>
      <xdr:rowOff>76102</xdr:rowOff>
    </xdr:to>
    <xdr:sp macro="" textlink="">
      <xdr:nvSpPr>
        <xdr:cNvPr id="618" name="フローチャート: 判断 617"/>
        <xdr:cNvSpPr/>
      </xdr:nvSpPr>
      <xdr:spPr>
        <a:xfrm>
          <a:off x="162687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125392</xdr:rowOff>
    </xdr:from>
    <xdr:to>
      <xdr:col>81</xdr:col>
      <xdr:colOff>50800</xdr:colOff>
      <xdr:row>77</xdr:row>
      <xdr:rowOff>146287</xdr:rowOff>
    </xdr:to>
    <xdr:cxnSp macro="">
      <xdr:nvCxnSpPr>
        <xdr:cNvPr id="619" name="直線コネクタ 618"/>
        <xdr:cNvCxnSpPr/>
      </xdr:nvCxnSpPr>
      <xdr:spPr>
        <a:xfrm flipV="1">
          <a:off x="14592300" y="13327042"/>
          <a:ext cx="889000" cy="2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160700</xdr:rowOff>
    </xdr:from>
    <xdr:to>
      <xdr:col>81</xdr:col>
      <xdr:colOff>101600</xdr:colOff>
      <xdr:row>78</xdr:row>
      <xdr:rowOff>90850</xdr:rowOff>
    </xdr:to>
    <xdr:sp macro="" textlink="">
      <xdr:nvSpPr>
        <xdr:cNvPr id="620" name="フローチャート: 判断 619"/>
        <xdr:cNvSpPr/>
      </xdr:nvSpPr>
      <xdr:spPr>
        <a:xfrm>
          <a:off x="15430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81977</xdr:rowOff>
    </xdr:from>
    <xdr:ext cx="534377" cy="259045"/>
    <xdr:sp macro="" textlink="">
      <xdr:nvSpPr>
        <xdr:cNvPr id="621" name="テキスト ボックス 620"/>
        <xdr:cNvSpPr txBox="1"/>
      </xdr:nvSpPr>
      <xdr:spPr>
        <a:xfrm>
          <a:off x="15214111" y="134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138257</xdr:rowOff>
    </xdr:from>
    <xdr:to>
      <xdr:col>76</xdr:col>
      <xdr:colOff>114300</xdr:colOff>
      <xdr:row>77</xdr:row>
      <xdr:rowOff>146287</xdr:rowOff>
    </xdr:to>
    <xdr:cxnSp macro="">
      <xdr:nvCxnSpPr>
        <xdr:cNvPr id="622" name="直線コネクタ 621"/>
        <xdr:cNvCxnSpPr/>
      </xdr:nvCxnSpPr>
      <xdr:spPr>
        <a:xfrm>
          <a:off x="13703300" y="13339907"/>
          <a:ext cx="889000" cy="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165066</xdr:rowOff>
    </xdr:from>
    <xdr:to>
      <xdr:col>76</xdr:col>
      <xdr:colOff>165100</xdr:colOff>
      <xdr:row>78</xdr:row>
      <xdr:rowOff>95216</xdr:rowOff>
    </xdr:to>
    <xdr:sp macro="" textlink="">
      <xdr:nvSpPr>
        <xdr:cNvPr id="623" name="フローチャート: 判断 622"/>
        <xdr:cNvSpPr/>
      </xdr:nvSpPr>
      <xdr:spPr>
        <a:xfrm>
          <a:off x="14541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86343</xdr:rowOff>
    </xdr:from>
    <xdr:ext cx="534377" cy="259045"/>
    <xdr:sp macro="" textlink="">
      <xdr:nvSpPr>
        <xdr:cNvPr id="624" name="テキスト ボックス 623"/>
        <xdr:cNvSpPr txBox="1"/>
      </xdr:nvSpPr>
      <xdr:spPr>
        <a:xfrm>
          <a:off x="14325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135412</xdr:rowOff>
    </xdr:from>
    <xdr:to>
      <xdr:col>71</xdr:col>
      <xdr:colOff>177800</xdr:colOff>
      <xdr:row>77</xdr:row>
      <xdr:rowOff>138257</xdr:rowOff>
    </xdr:to>
    <xdr:cxnSp macro="">
      <xdr:nvCxnSpPr>
        <xdr:cNvPr id="625" name="直線コネクタ 624"/>
        <xdr:cNvCxnSpPr/>
      </xdr:nvCxnSpPr>
      <xdr:spPr>
        <a:xfrm>
          <a:off x="12814300" y="13337062"/>
          <a:ext cx="889000" cy="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162920</xdr:rowOff>
    </xdr:from>
    <xdr:to>
      <xdr:col>72</xdr:col>
      <xdr:colOff>38100</xdr:colOff>
      <xdr:row>78</xdr:row>
      <xdr:rowOff>93070</xdr:rowOff>
    </xdr:to>
    <xdr:sp macro="" textlink="">
      <xdr:nvSpPr>
        <xdr:cNvPr id="626" name="フローチャート: 判断 625"/>
        <xdr:cNvSpPr/>
      </xdr:nvSpPr>
      <xdr:spPr>
        <a:xfrm>
          <a:off x="13652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84197</xdr:rowOff>
    </xdr:from>
    <xdr:ext cx="534377" cy="259045"/>
    <xdr:sp macro="" textlink="">
      <xdr:nvSpPr>
        <xdr:cNvPr id="627" name="テキスト ボックス 626"/>
        <xdr:cNvSpPr txBox="1"/>
      </xdr:nvSpPr>
      <xdr:spPr>
        <a:xfrm>
          <a:off x="13436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162185</xdr:rowOff>
    </xdr:from>
    <xdr:to>
      <xdr:col>67</xdr:col>
      <xdr:colOff>101600</xdr:colOff>
      <xdr:row>78</xdr:row>
      <xdr:rowOff>92335</xdr:rowOff>
    </xdr:to>
    <xdr:sp macro="" textlink="">
      <xdr:nvSpPr>
        <xdr:cNvPr id="628" name="フローチャート: 判断 627"/>
        <xdr:cNvSpPr/>
      </xdr:nvSpPr>
      <xdr:spPr>
        <a:xfrm>
          <a:off x="12763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83462</xdr:rowOff>
    </xdr:from>
    <xdr:ext cx="534377" cy="259045"/>
    <xdr:sp macro="" textlink="">
      <xdr:nvSpPr>
        <xdr:cNvPr id="629" name="テキスト ボックス 628"/>
        <xdr:cNvSpPr txBox="1"/>
      </xdr:nvSpPr>
      <xdr:spPr>
        <a:xfrm>
          <a:off x="12547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86967</xdr:rowOff>
    </xdr:from>
    <xdr:to>
      <xdr:col>85</xdr:col>
      <xdr:colOff>177800</xdr:colOff>
      <xdr:row>78</xdr:row>
      <xdr:rowOff>17117</xdr:rowOff>
    </xdr:to>
    <xdr:sp macro="" textlink="">
      <xdr:nvSpPr>
        <xdr:cNvPr id="635" name="楕円 634"/>
        <xdr:cNvSpPr/>
      </xdr:nvSpPr>
      <xdr:spPr>
        <a:xfrm>
          <a:off x="16268700" y="1328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109844</xdr:rowOff>
    </xdr:from>
    <xdr:ext cx="534377" cy="259045"/>
    <xdr:sp macro="" textlink="">
      <xdr:nvSpPr>
        <xdr:cNvPr id="636" name="公債費該当値テキスト"/>
        <xdr:cNvSpPr txBox="1"/>
      </xdr:nvSpPr>
      <xdr:spPr>
        <a:xfrm>
          <a:off x="16370300" y="1314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74592</xdr:rowOff>
    </xdr:from>
    <xdr:to>
      <xdr:col>81</xdr:col>
      <xdr:colOff>101600</xdr:colOff>
      <xdr:row>78</xdr:row>
      <xdr:rowOff>4742</xdr:rowOff>
    </xdr:to>
    <xdr:sp macro="" textlink="">
      <xdr:nvSpPr>
        <xdr:cNvPr id="637" name="楕円 636"/>
        <xdr:cNvSpPr/>
      </xdr:nvSpPr>
      <xdr:spPr>
        <a:xfrm>
          <a:off x="15430500" y="1327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21269</xdr:rowOff>
    </xdr:from>
    <xdr:ext cx="534377" cy="259045"/>
    <xdr:sp macro="" textlink="">
      <xdr:nvSpPr>
        <xdr:cNvPr id="638" name="テキスト ボックス 637"/>
        <xdr:cNvSpPr txBox="1"/>
      </xdr:nvSpPr>
      <xdr:spPr>
        <a:xfrm>
          <a:off x="15214111" y="1305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95487</xdr:rowOff>
    </xdr:from>
    <xdr:to>
      <xdr:col>76</xdr:col>
      <xdr:colOff>165100</xdr:colOff>
      <xdr:row>78</xdr:row>
      <xdr:rowOff>25637</xdr:rowOff>
    </xdr:to>
    <xdr:sp macro="" textlink="">
      <xdr:nvSpPr>
        <xdr:cNvPr id="639" name="楕円 638"/>
        <xdr:cNvSpPr/>
      </xdr:nvSpPr>
      <xdr:spPr>
        <a:xfrm>
          <a:off x="14541500" y="1329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42164</xdr:rowOff>
    </xdr:from>
    <xdr:ext cx="534377" cy="259045"/>
    <xdr:sp macro="" textlink="">
      <xdr:nvSpPr>
        <xdr:cNvPr id="640" name="テキスト ボックス 639"/>
        <xdr:cNvSpPr txBox="1"/>
      </xdr:nvSpPr>
      <xdr:spPr>
        <a:xfrm>
          <a:off x="14325111" y="1307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87457</xdr:rowOff>
    </xdr:from>
    <xdr:to>
      <xdr:col>72</xdr:col>
      <xdr:colOff>38100</xdr:colOff>
      <xdr:row>78</xdr:row>
      <xdr:rowOff>17607</xdr:rowOff>
    </xdr:to>
    <xdr:sp macro="" textlink="">
      <xdr:nvSpPr>
        <xdr:cNvPr id="641" name="楕円 640"/>
        <xdr:cNvSpPr/>
      </xdr:nvSpPr>
      <xdr:spPr>
        <a:xfrm>
          <a:off x="13652500" y="1328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34134</xdr:rowOff>
    </xdr:from>
    <xdr:ext cx="534377" cy="259045"/>
    <xdr:sp macro="" textlink="">
      <xdr:nvSpPr>
        <xdr:cNvPr id="642" name="テキスト ボックス 641"/>
        <xdr:cNvSpPr txBox="1"/>
      </xdr:nvSpPr>
      <xdr:spPr>
        <a:xfrm>
          <a:off x="13436111" y="1306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84612</xdr:rowOff>
    </xdr:from>
    <xdr:to>
      <xdr:col>67</xdr:col>
      <xdr:colOff>101600</xdr:colOff>
      <xdr:row>78</xdr:row>
      <xdr:rowOff>14762</xdr:rowOff>
    </xdr:to>
    <xdr:sp macro="" textlink="">
      <xdr:nvSpPr>
        <xdr:cNvPr id="643" name="楕円 642"/>
        <xdr:cNvSpPr/>
      </xdr:nvSpPr>
      <xdr:spPr>
        <a:xfrm>
          <a:off x="12763500" y="1328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31289</xdr:rowOff>
    </xdr:from>
    <xdr:ext cx="534377" cy="259045"/>
    <xdr:sp macro="" textlink="">
      <xdr:nvSpPr>
        <xdr:cNvPr id="644" name="テキスト ボックス 643"/>
        <xdr:cNvSpPr txBox="1"/>
      </xdr:nvSpPr>
      <xdr:spPr>
        <a:xfrm>
          <a:off x="12547111" y="13061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0" name="テキスト ボックス 65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2" name="テキスト ボックス 66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37227</xdr:rowOff>
    </xdr:from>
    <xdr:to>
      <xdr:col>85</xdr:col>
      <xdr:colOff>126364</xdr:colOff>
      <xdr:row>98</xdr:row>
      <xdr:rowOff>131279</xdr:rowOff>
    </xdr:to>
    <xdr:cxnSp macro="">
      <xdr:nvCxnSpPr>
        <xdr:cNvPr id="666" name="直線コネクタ 665"/>
        <xdr:cNvCxnSpPr/>
      </xdr:nvCxnSpPr>
      <xdr:spPr>
        <a:xfrm flipV="1">
          <a:off x="16317595" y="15467727"/>
          <a:ext cx="1269" cy="146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135106</xdr:rowOff>
    </xdr:from>
    <xdr:ext cx="469744" cy="259045"/>
    <xdr:sp macro="" textlink="">
      <xdr:nvSpPr>
        <xdr:cNvPr id="667" name="積立金最小値テキスト"/>
        <xdr:cNvSpPr txBox="1"/>
      </xdr:nvSpPr>
      <xdr:spPr>
        <a:xfrm>
          <a:off x="16370300" y="1693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131279</xdr:rowOff>
    </xdr:from>
    <xdr:to>
      <xdr:col>86</xdr:col>
      <xdr:colOff>25400</xdr:colOff>
      <xdr:row>98</xdr:row>
      <xdr:rowOff>131279</xdr:rowOff>
    </xdr:to>
    <xdr:cxnSp macro="">
      <xdr:nvCxnSpPr>
        <xdr:cNvPr id="668" name="直線コネクタ 667"/>
        <xdr:cNvCxnSpPr/>
      </xdr:nvCxnSpPr>
      <xdr:spPr>
        <a:xfrm>
          <a:off x="16230600" y="1693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155354</xdr:rowOff>
    </xdr:from>
    <xdr:ext cx="599010" cy="259045"/>
    <xdr:sp macro="" textlink="">
      <xdr:nvSpPr>
        <xdr:cNvPr id="669" name="積立金最大値テキスト"/>
        <xdr:cNvSpPr txBox="1"/>
      </xdr:nvSpPr>
      <xdr:spPr>
        <a:xfrm>
          <a:off x="16370300" y="1524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37227</xdr:rowOff>
    </xdr:from>
    <xdr:to>
      <xdr:col>86</xdr:col>
      <xdr:colOff>25400</xdr:colOff>
      <xdr:row>90</xdr:row>
      <xdr:rowOff>37227</xdr:rowOff>
    </xdr:to>
    <xdr:cxnSp macro="">
      <xdr:nvCxnSpPr>
        <xdr:cNvPr id="670" name="直線コネクタ 669"/>
        <xdr:cNvCxnSpPr/>
      </xdr:nvCxnSpPr>
      <xdr:spPr>
        <a:xfrm>
          <a:off x="16230600" y="15467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154707</xdr:rowOff>
    </xdr:from>
    <xdr:to>
      <xdr:col>85</xdr:col>
      <xdr:colOff>127000</xdr:colOff>
      <xdr:row>98</xdr:row>
      <xdr:rowOff>76504</xdr:rowOff>
    </xdr:to>
    <xdr:cxnSp macro="">
      <xdr:nvCxnSpPr>
        <xdr:cNvPr id="671" name="直線コネクタ 670"/>
        <xdr:cNvCxnSpPr/>
      </xdr:nvCxnSpPr>
      <xdr:spPr>
        <a:xfrm flipV="1">
          <a:off x="15481300" y="16785357"/>
          <a:ext cx="838200" cy="93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127747</xdr:rowOff>
    </xdr:from>
    <xdr:ext cx="534377" cy="259045"/>
    <xdr:sp macro="" textlink="">
      <xdr:nvSpPr>
        <xdr:cNvPr id="672" name="積立金平均値テキスト"/>
        <xdr:cNvSpPr txBox="1"/>
      </xdr:nvSpPr>
      <xdr:spPr>
        <a:xfrm>
          <a:off x="16370300" y="16758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149320</xdr:rowOff>
    </xdr:from>
    <xdr:to>
      <xdr:col>85</xdr:col>
      <xdr:colOff>177800</xdr:colOff>
      <xdr:row>98</xdr:row>
      <xdr:rowOff>79470</xdr:rowOff>
    </xdr:to>
    <xdr:sp macro="" textlink="">
      <xdr:nvSpPr>
        <xdr:cNvPr id="673" name="フローチャート: 判断 672"/>
        <xdr:cNvSpPr/>
      </xdr:nvSpPr>
      <xdr:spPr>
        <a:xfrm>
          <a:off x="162687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76504</xdr:rowOff>
    </xdr:from>
    <xdr:to>
      <xdr:col>81</xdr:col>
      <xdr:colOff>50800</xdr:colOff>
      <xdr:row>98</xdr:row>
      <xdr:rowOff>117638</xdr:rowOff>
    </xdr:to>
    <xdr:cxnSp macro="">
      <xdr:nvCxnSpPr>
        <xdr:cNvPr id="674" name="直線コネクタ 673"/>
        <xdr:cNvCxnSpPr/>
      </xdr:nvCxnSpPr>
      <xdr:spPr>
        <a:xfrm flipV="1">
          <a:off x="14592300" y="16878604"/>
          <a:ext cx="889000" cy="4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16365</xdr:rowOff>
    </xdr:from>
    <xdr:to>
      <xdr:col>81</xdr:col>
      <xdr:colOff>101600</xdr:colOff>
      <xdr:row>98</xdr:row>
      <xdr:rowOff>117965</xdr:rowOff>
    </xdr:to>
    <xdr:sp macro="" textlink="">
      <xdr:nvSpPr>
        <xdr:cNvPr id="675" name="フローチャート: 判断 674"/>
        <xdr:cNvSpPr/>
      </xdr:nvSpPr>
      <xdr:spPr>
        <a:xfrm>
          <a:off x="15430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134492</xdr:rowOff>
    </xdr:from>
    <xdr:ext cx="534377" cy="259045"/>
    <xdr:sp macro="" textlink="">
      <xdr:nvSpPr>
        <xdr:cNvPr id="676" name="テキスト ボックス 675"/>
        <xdr:cNvSpPr txBox="1"/>
      </xdr:nvSpPr>
      <xdr:spPr>
        <a:xfrm>
          <a:off x="15214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117638</xdr:rowOff>
    </xdr:from>
    <xdr:to>
      <xdr:col>76</xdr:col>
      <xdr:colOff>114300</xdr:colOff>
      <xdr:row>98</xdr:row>
      <xdr:rowOff>119328</xdr:rowOff>
    </xdr:to>
    <xdr:cxnSp macro="">
      <xdr:nvCxnSpPr>
        <xdr:cNvPr id="677" name="直線コネクタ 676"/>
        <xdr:cNvCxnSpPr/>
      </xdr:nvCxnSpPr>
      <xdr:spPr>
        <a:xfrm flipV="1">
          <a:off x="13703300" y="16919738"/>
          <a:ext cx="889000" cy="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30578</xdr:rowOff>
    </xdr:from>
    <xdr:to>
      <xdr:col>76</xdr:col>
      <xdr:colOff>165100</xdr:colOff>
      <xdr:row>98</xdr:row>
      <xdr:rowOff>132178</xdr:rowOff>
    </xdr:to>
    <xdr:sp macro="" textlink="">
      <xdr:nvSpPr>
        <xdr:cNvPr id="678" name="フローチャート: 判断 677"/>
        <xdr:cNvSpPr/>
      </xdr:nvSpPr>
      <xdr:spPr>
        <a:xfrm>
          <a:off x="14541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148705</xdr:rowOff>
    </xdr:from>
    <xdr:ext cx="534377" cy="259045"/>
    <xdr:sp macro="" textlink="">
      <xdr:nvSpPr>
        <xdr:cNvPr id="679" name="テキスト ボックス 678"/>
        <xdr:cNvSpPr txBox="1"/>
      </xdr:nvSpPr>
      <xdr:spPr>
        <a:xfrm>
          <a:off x="14325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98571</xdr:rowOff>
    </xdr:from>
    <xdr:to>
      <xdr:col>71</xdr:col>
      <xdr:colOff>177800</xdr:colOff>
      <xdr:row>98</xdr:row>
      <xdr:rowOff>119328</xdr:rowOff>
    </xdr:to>
    <xdr:cxnSp macro="">
      <xdr:nvCxnSpPr>
        <xdr:cNvPr id="680" name="直線コネクタ 679"/>
        <xdr:cNvCxnSpPr/>
      </xdr:nvCxnSpPr>
      <xdr:spPr>
        <a:xfrm>
          <a:off x="12814300" y="16900671"/>
          <a:ext cx="889000" cy="2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39653</xdr:rowOff>
    </xdr:from>
    <xdr:to>
      <xdr:col>72</xdr:col>
      <xdr:colOff>38100</xdr:colOff>
      <xdr:row>98</xdr:row>
      <xdr:rowOff>141253</xdr:rowOff>
    </xdr:to>
    <xdr:sp macro="" textlink="">
      <xdr:nvSpPr>
        <xdr:cNvPr id="681" name="フローチャート: 判断 680"/>
        <xdr:cNvSpPr/>
      </xdr:nvSpPr>
      <xdr:spPr>
        <a:xfrm>
          <a:off x="13652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157780</xdr:rowOff>
    </xdr:from>
    <xdr:ext cx="534377" cy="259045"/>
    <xdr:sp macro="" textlink="">
      <xdr:nvSpPr>
        <xdr:cNvPr id="682" name="テキスト ボックス 681"/>
        <xdr:cNvSpPr txBox="1"/>
      </xdr:nvSpPr>
      <xdr:spPr>
        <a:xfrm>
          <a:off x="13436111" y="166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42686</xdr:rowOff>
    </xdr:from>
    <xdr:to>
      <xdr:col>67</xdr:col>
      <xdr:colOff>101600</xdr:colOff>
      <xdr:row>98</xdr:row>
      <xdr:rowOff>144286</xdr:rowOff>
    </xdr:to>
    <xdr:sp macro="" textlink="">
      <xdr:nvSpPr>
        <xdr:cNvPr id="683" name="フローチャート: 判断 682"/>
        <xdr:cNvSpPr/>
      </xdr:nvSpPr>
      <xdr:spPr>
        <a:xfrm>
          <a:off x="12763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160813</xdr:rowOff>
    </xdr:from>
    <xdr:ext cx="534377" cy="259045"/>
    <xdr:sp macro="" textlink="">
      <xdr:nvSpPr>
        <xdr:cNvPr id="684" name="テキスト ボックス 683"/>
        <xdr:cNvSpPr txBox="1"/>
      </xdr:nvSpPr>
      <xdr:spPr>
        <a:xfrm>
          <a:off x="12547111" y="166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103907</xdr:rowOff>
    </xdr:from>
    <xdr:to>
      <xdr:col>85</xdr:col>
      <xdr:colOff>177800</xdr:colOff>
      <xdr:row>98</xdr:row>
      <xdr:rowOff>34057</xdr:rowOff>
    </xdr:to>
    <xdr:sp macro="" textlink="">
      <xdr:nvSpPr>
        <xdr:cNvPr id="690" name="楕円 689"/>
        <xdr:cNvSpPr/>
      </xdr:nvSpPr>
      <xdr:spPr>
        <a:xfrm>
          <a:off x="16268700" y="1673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126784</xdr:rowOff>
    </xdr:from>
    <xdr:ext cx="534377" cy="259045"/>
    <xdr:sp macro="" textlink="">
      <xdr:nvSpPr>
        <xdr:cNvPr id="691" name="積立金該当値テキスト"/>
        <xdr:cNvSpPr txBox="1"/>
      </xdr:nvSpPr>
      <xdr:spPr>
        <a:xfrm>
          <a:off x="16370300" y="1658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25704</xdr:rowOff>
    </xdr:from>
    <xdr:to>
      <xdr:col>81</xdr:col>
      <xdr:colOff>101600</xdr:colOff>
      <xdr:row>98</xdr:row>
      <xdr:rowOff>127304</xdr:rowOff>
    </xdr:to>
    <xdr:sp macro="" textlink="">
      <xdr:nvSpPr>
        <xdr:cNvPr id="692" name="楕円 691"/>
        <xdr:cNvSpPr/>
      </xdr:nvSpPr>
      <xdr:spPr>
        <a:xfrm>
          <a:off x="15430500" y="1682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118431</xdr:rowOff>
    </xdr:from>
    <xdr:ext cx="534377" cy="259045"/>
    <xdr:sp macro="" textlink="">
      <xdr:nvSpPr>
        <xdr:cNvPr id="693" name="テキスト ボックス 692"/>
        <xdr:cNvSpPr txBox="1"/>
      </xdr:nvSpPr>
      <xdr:spPr>
        <a:xfrm>
          <a:off x="15214111" y="1692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66838</xdr:rowOff>
    </xdr:from>
    <xdr:to>
      <xdr:col>76</xdr:col>
      <xdr:colOff>165100</xdr:colOff>
      <xdr:row>98</xdr:row>
      <xdr:rowOff>168438</xdr:rowOff>
    </xdr:to>
    <xdr:sp macro="" textlink="">
      <xdr:nvSpPr>
        <xdr:cNvPr id="694" name="楕円 693"/>
        <xdr:cNvSpPr/>
      </xdr:nvSpPr>
      <xdr:spPr>
        <a:xfrm>
          <a:off x="14541500" y="1686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159565</xdr:rowOff>
    </xdr:from>
    <xdr:ext cx="469744" cy="259045"/>
    <xdr:sp macro="" textlink="">
      <xdr:nvSpPr>
        <xdr:cNvPr id="695" name="テキスト ボックス 694"/>
        <xdr:cNvSpPr txBox="1"/>
      </xdr:nvSpPr>
      <xdr:spPr>
        <a:xfrm>
          <a:off x="14357428" y="16961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68528</xdr:rowOff>
    </xdr:from>
    <xdr:to>
      <xdr:col>72</xdr:col>
      <xdr:colOff>38100</xdr:colOff>
      <xdr:row>98</xdr:row>
      <xdr:rowOff>170128</xdr:rowOff>
    </xdr:to>
    <xdr:sp macro="" textlink="">
      <xdr:nvSpPr>
        <xdr:cNvPr id="696" name="楕円 695"/>
        <xdr:cNvSpPr/>
      </xdr:nvSpPr>
      <xdr:spPr>
        <a:xfrm>
          <a:off x="13652500" y="1687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161255</xdr:rowOff>
    </xdr:from>
    <xdr:ext cx="469744" cy="259045"/>
    <xdr:sp macro="" textlink="">
      <xdr:nvSpPr>
        <xdr:cNvPr id="697" name="テキスト ボックス 696"/>
        <xdr:cNvSpPr txBox="1"/>
      </xdr:nvSpPr>
      <xdr:spPr>
        <a:xfrm>
          <a:off x="13468428" y="16963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47771</xdr:rowOff>
    </xdr:from>
    <xdr:to>
      <xdr:col>67</xdr:col>
      <xdr:colOff>101600</xdr:colOff>
      <xdr:row>98</xdr:row>
      <xdr:rowOff>149371</xdr:rowOff>
    </xdr:to>
    <xdr:sp macro="" textlink="">
      <xdr:nvSpPr>
        <xdr:cNvPr id="698" name="楕円 697"/>
        <xdr:cNvSpPr/>
      </xdr:nvSpPr>
      <xdr:spPr>
        <a:xfrm>
          <a:off x="12763500" y="1684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140498</xdr:rowOff>
    </xdr:from>
    <xdr:ext cx="534377" cy="259045"/>
    <xdr:sp macro="" textlink="">
      <xdr:nvSpPr>
        <xdr:cNvPr id="699" name="テキスト ボックス 698"/>
        <xdr:cNvSpPr txBox="1"/>
      </xdr:nvSpPr>
      <xdr:spPr>
        <a:xfrm>
          <a:off x="12547111" y="1694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3" name="テキスト ボックス 712"/>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5" name="テキスト ボックス 71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7" name="テキスト ボックス 71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9" name="テキスト ボックス 71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82664</xdr:rowOff>
    </xdr:from>
    <xdr:to>
      <xdr:col>116</xdr:col>
      <xdr:colOff>62864</xdr:colOff>
      <xdr:row>39</xdr:row>
      <xdr:rowOff>44450</xdr:rowOff>
    </xdr:to>
    <xdr:cxnSp macro="">
      <xdr:nvCxnSpPr>
        <xdr:cNvPr id="723" name="直線コネクタ 722"/>
        <xdr:cNvCxnSpPr/>
      </xdr:nvCxnSpPr>
      <xdr:spPr>
        <a:xfrm flipV="1">
          <a:off x="22159595" y="5226164"/>
          <a:ext cx="1269" cy="150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29341</xdr:rowOff>
    </xdr:from>
    <xdr:ext cx="534377" cy="259045"/>
    <xdr:sp macro="" textlink="">
      <xdr:nvSpPr>
        <xdr:cNvPr id="726" name="投資及び出資金最大値テキスト"/>
        <xdr:cNvSpPr txBox="1"/>
      </xdr:nvSpPr>
      <xdr:spPr>
        <a:xfrm>
          <a:off x="22212300" y="500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82664</xdr:rowOff>
    </xdr:from>
    <xdr:to>
      <xdr:col>116</xdr:col>
      <xdr:colOff>152400</xdr:colOff>
      <xdr:row>30</xdr:row>
      <xdr:rowOff>82664</xdr:rowOff>
    </xdr:to>
    <xdr:cxnSp macro="">
      <xdr:nvCxnSpPr>
        <xdr:cNvPr id="727" name="直線コネクタ 726"/>
        <xdr:cNvCxnSpPr/>
      </xdr:nvCxnSpPr>
      <xdr:spPr>
        <a:xfrm>
          <a:off x="22072600" y="522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75616</xdr:rowOff>
    </xdr:from>
    <xdr:to>
      <xdr:col>116</xdr:col>
      <xdr:colOff>63500</xdr:colOff>
      <xdr:row>38</xdr:row>
      <xdr:rowOff>131966</xdr:rowOff>
    </xdr:to>
    <xdr:cxnSp macro="">
      <xdr:nvCxnSpPr>
        <xdr:cNvPr id="728" name="直線コネクタ 727"/>
        <xdr:cNvCxnSpPr/>
      </xdr:nvCxnSpPr>
      <xdr:spPr>
        <a:xfrm flipV="1">
          <a:off x="21323300" y="6590716"/>
          <a:ext cx="838200" cy="5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5262</xdr:rowOff>
    </xdr:from>
    <xdr:ext cx="469744" cy="259045"/>
    <xdr:sp macro="" textlink="">
      <xdr:nvSpPr>
        <xdr:cNvPr id="729" name="投資及び出資金平均値テキスト"/>
        <xdr:cNvSpPr txBox="1"/>
      </xdr:nvSpPr>
      <xdr:spPr>
        <a:xfrm>
          <a:off x="22212300" y="6520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26835</xdr:rowOff>
    </xdr:from>
    <xdr:to>
      <xdr:col>116</xdr:col>
      <xdr:colOff>114300</xdr:colOff>
      <xdr:row>38</xdr:row>
      <xdr:rowOff>128435</xdr:rowOff>
    </xdr:to>
    <xdr:sp macro="" textlink="">
      <xdr:nvSpPr>
        <xdr:cNvPr id="730" name="フローチャート: 判断 729"/>
        <xdr:cNvSpPr/>
      </xdr:nvSpPr>
      <xdr:spPr>
        <a:xfrm>
          <a:off x="22110700" y="65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49250</xdr:rowOff>
    </xdr:from>
    <xdr:to>
      <xdr:col>111</xdr:col>
      <xdr:colOff>177800</xdr:colOff>
      <xdr:row>38</xdr:row>
      <xdr:rowOff>131966</xdr:rowOff>
    </xdr:to>
    <xdr:cxnSp macro="">
      <xdr:nvCxnSpPr>
        <xdr:cNvPr id="731" name="直線コネクタ 730"/>
        <xdr:cNvCxnSpPr/>
      </xdr:nvCxnSpPr>
      <xdr:spPr>
        <a:xfrm>
          <a:off x="20434300" y="6564350"/>
          <a:ext cx="889000" cy="8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32" name="フローチャート: 判断 731"/>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134104</xdr:rowOff>
    </xdr:from>
    <xdr:ext cx="469744" cy="259045"/>
    <xdr:sp macro="" textlink="">
      <xdr:nvSpPr>
        <xdr:cNvPr id="733" name="テキスト ボックス 732"/>
        <xdr:cNvSpPr txBox="1"/>
      </xdr:nvSpPr>
      <xdr:spPr>
        <a:xfrm>
          <a:off x="21088428" y="630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49250</xdr:rowOff>
    </xdr:from>
    <xdr:to>
      <xdr:col>107</xdr:col>
      <xdr:colOff>50800</xdr:colOff>
      <xdr:row>38</xdr:row>
      <xdr:rowOff>133794</xdr:rowOff>
    </xdr:to>
    <xdr:cxnSp macro="">
      <xdr:nvCxnSpPr>
        <xdr:cNvPr id="734" name="直線コネクタ 733"/>
        <xdr:cNvCxnSpPr/>
      </xdr:nvCxnSpPr>
      <xdr:spPr>
        <a:xfrm flipV="1">
          <a:off x="19545300" y="6564350"/>
          <a:ext cx="889000" cy="8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68517</xdr:rowOff>
    </xdr:from>
    <xdr:to>
      <xdr:col>107</xdr:col>
      <xdr:colOff>101600</xdr:colOff>
      <xdr:row>38</xdr:row>
      <xdr:rowOff>170117</xdr:rowOff>
    </xdr:to>
    <xdr:sp macro="" textlink="">
      <xdr:nvSpPr>
        <xdr:cNvPr id="735" name="フローチャート: 判断 734"/>
        <xdr:cNvSpPr/>
      </xdr:nvSpPr>
      <xdr:spPr>
        <a:xfrm>
          <a:off x="20383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161244</xdr:rowOff>
    </xdr:from>
    <xdr:ext cx="469744" cy="259045"/>
    <xdr:sp macro="" textlink="">
      <xdr:nvSpPr>
        <xdr:cNvPr id="736" name="テキスト ボックス 735"/>
        <xdr:cNvSpPr txBox="1"/>
      </xdr:nvSpPr>
      <xdr:spPr>
        <a:xfrm>
          <a:off x="20199428" y="667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94666</xdr:rowOff>
    </xdr:from>
    <xdr:to>
      <xdr:col>102</xdr:col>
      <xdr:colOff>114300</xdr:colOff>
      <xdr:row>38</xdr:row>
      <xdr:rowOff>133794</xdr:rowOff>
    </xdr:to>
    <xdr:cxnSp macro="">
      <xdr:nvCxnSpPr>
        <xdr:cNvPr id="737" name="直線コネクタ 736"/>
        <xdr:cNvCxnSpPr/>
      </xdr:nvCxnSpPr>
      <xdr:spPr>
        <a:xfrm>
          <a:off x="18656300" y="6609766"/>
          <a:ext cx="889000" cy="39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74841</xdr:rowOff>
    </xdr:from>
    <xdr:to>
      <xdr:col>102</xdr:col>
      <xdr:colOff>165100</xdr:colOff>
      <xdr:row>39</xdr:row>
      <xdr:rowOff>4991</xdr:rowOff>
    </xdr:to>
    <xdr:sp macro="" textlink="">
      <xdr:nvSpPr>
        <xdr:cNvPr id="738" name="フローチャート: 判断 737"/>
        <xdr:cNvSpPr/>
      </xdr:nvSpPr>
      <xdr:spPr>
        <a:xfrm>
          <a:off x="194945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21518</xdr:rowOff>
    </xdr:from>
    <xdr:ext cx="469744" cy="259045"/>
    <xdr:sp macro="" textlink="">
      <xdr:nvSpPr>
        <xdr:cNvPr id="739" name="テキスト ボックス 738"/>
        <xdr:cNvSpPr txBox="1"/>
      </xdr:nvSpPr>
      <xdr:spPr>
        <a:xfrm>
          <a:off x="19310428" y="636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82461</xdr:rowOff>
    </xdr:from>
    <xdr:to>
      <xdr:col>98</xdr:col>
      <xdr:colOff>38100</xdr:colOff>
      <xdr:row>39</xdr:row>
      <xdr:rowOff>12611</xdr:rowOff>
    </xdr:to>
    <xdr:sp macro="" textlink="">
      <xdr:nvSpPr>
        <xdr:cNvPr id="740" name="フローチャート: 判断 739"/>
        <xdr:cNvSpPr/>
      </xdr:nvSpPr>
      <xdr:spPr>
        <a:xfrm>
          <a:off x="18605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3738</xdr:rowOff>
    </xdr:from>
    <xdr:ext cx="469744" cy="259045"/>
    <xdr:sp macro="" textlink="">
      <xdr:nvSpPr>
        <xdr:cNvPr id="741" name="テキスト ボックス 740"/>
        <xdr:cNvSpPr txBox="1"/>
      </xdr:nvSpPr>
      <xdr:spPr>
        <a:xfrm>
          <a:off x="18421428" y="669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24816</xdr:rowOff>
    </xdr:from>
    <xdr:to>
      <xdr:col>116</xdr:col>
      <xdr:colOff>114300</xdr:colOff>
      <xdr:row>38</xdr:row>
      <xdr:rowOff>126416</xdr:rowOff>
    </xdr:to>
    <xdr:sp macro="" textlink="">
      <xdr:nvSpPr>
        <xdr:cNvPr id="747" name="楕円 746"/>
        <xdr:cNvSpPr/>
      </xdr:nvSpPr>
      <xdr:spPr>
        <a:xfrm>
          <a:off x="22110700" y="653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47693</xdr:rowOff>
    </xdr:from>
    <xdr:ext cx="469744" cy="259045"/>
    <xdr:sp macro="" textlink="">
      <xdr:nvSpPr>
        <xdr:cNvPr id="748" name="投資及び出資金該当値テキスト"/>
        <xdr:cNvSpPr txBox="1"/>
      </xdr:nvSpPr>
      <xdr:spPr>
        <a:xfrm>
          <a:off x="22212300" y="639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81166</xdr:rowOff>
    </xdr:from>
    <xdr:to>
      <xdr:col>112</xdr:col>
      <xdr:colOff>38100</xdr:colOff>
      <xdr:row>39</xdr:row>
      <xdr:rowOff>11316</xdr:rowOff>
    </xdr:to>
    <xdr:sp macro="" textlink="">
      <xdr:nvSpPr>
        <xdr:cNvPr id="749" name="楕円 748"/>
        <xdr:cNvSpPr/>
      </xdr:nvSpPr>
      <xdr:spPr>
        <a:xfrm>
          <a:off x="21272500" y="659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2443</xdr:rowOff>
    </xdr:from>
    <xdr:ext cx="469744" cy="259045"/>
    <xdr:sp macro="" textlink="">
      <xdr:nvSpPr>
        <xdr:cNvPr id="750" name="テキスト ボックス 749"/>
        <xdr:cNvSpPr txBox="1"/>
      </xdr:nvSpPr>
      <xdr:spPr>
        <a:xfrm>
          <a:off x="21088428" y="668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169900</xdr:rowOff>
    </xdr:from>
    <xdr:to>
      <xdr:col>107</xdr:col>
      <xdr:colOff>101600</xdr:colOff>
      <xdr:row>38</xdr:row>
      <xdr:rowOff>100050</xdr:rowOff>
    </xdr:to>
    <xdr:sp macro="" textlink="">
      <xdr:nvSpPr>
        <xdr:cNvPr id="751" name="楕円 750"/>
        <xdr:cNvSpPr/>
      </xdr:nvSpPr>
      <xdr:spPr>
        <a:xfrm>
          <a:off x="20383500" y="65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116577</xdr:rowOff>
    </xdr:from>
    <xdr:ext cx="469744" cy="259045"/>
    <xdr:sp macro="" textlink="">
      <xdr:nvSpPr>
        <xdr:cNvPr id="752" name="テキスト ボックス 751"/>
        <xdr:cNvSpPr txBox="1"/>
      </xdr:nvSpPr>
      <xdr:spPr>
        <a:xfrm>
          <a:off x="20199428" y="628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82994</xdr:rowOff>
    </xdr:from>
    <xdr:to>
      <xdr:col>102</xdr:col>
      <xdr:colOff>165100</xdr:colOff>
      <xdr:row>39</xdr:row>
      <xdr:rowOff>13144</xdr:rowOff>
    </xdr:to>
    <xdr:sp macro="" textlink="">
      <xdr:nvSpPr>
        <xdr:cNvPr id="753" name="楕円 752"/>
        <xdr:cNvSpPr/>
      </xdr:nvSpPr>
      <xdr:spPr>
        <a:xfrm>
          <a:off x="19494500" y="659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4271</xdr:rowOff>
    </xdr:from>
    <xdr:ext cx="469744" cy="259045"/>
    <xdr:sp macro="" textlink="">
      <xdr:nvSpPr>
        <xdr:cNvPr id="754" name="テキスト ボックス 753"/>
        <xdr:cNvSpPr txBox="1"/>
      </xdr:nvSpPr>
      <xdr:spPr>
        <a:xfrm>
          <a:off x="19310428" y="6690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43866</xdr:rowOff>
    </xdr:from>
    <xdr:to>
      <xdr:col>98</xdr:col>
      <xdr:colOff>38100</xdr:colOff>
      <xdr:row>38</xdr:row>
      <xdr:rowOff>145466</xdr:rowOff>
    </xdr:to>
    <xdr:sp macro="" textlink="">
      <xdr:nvSpPr>
        <xdr:cNvPr id="755" name="楕円 754"/>
        <xdr:cNvSpPr/>
      </xdr:nvSpPr>
      <xdr:spPr>
        <a:xfrm>
          <a:off x="18605500" y="655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161993</xdr:rowOff>
    </xdr:from>
    <xdr:ext cx="469744" cy="259045"/>
    <xdr:sp macro="" textlink="">
      <xdr:nvSpPr>
        <xdr:cNvPr id="756" name="テキスト ボックス 755"/>
        <xdr:cNvSpPr txBox="1"/>
      </xdr:nvSpPr>
      <xdr:spPr>
        <a:xfrm>
          <a:off x="18421428" y="633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147510</xdr:rowOff>
    </xdr:from>
    <xdr:to>
      <xdr:col>116</xdr:col>
      <xdr:colOff>62864</xdr:colOff>
      <xdr:row>59</xdr:row>
      <xdr:rowOff>44450</xdr:rowOff>
    </xdr:to>
    <xdr:cxnSp macro="">
      <xdr:nvCxnSpPr>
        <xdr:cNvPr id="780" name="直線コネクタ 779"/>
        <xdr:cNvCxnSpPr/>
      </xdr:nvCxnSpPr>
      <xdr:spPr>
        <a:xfrm flipV="1">
          <a:off x="22159595" y="8891460"/>
          <a:ext cx="1269" cy="126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94187</xdr:rowOff>
    </xdr:from>
    <xdr:ext cx="534377" cy="259045"/>
    <xdr:sp macro="" textlink="">
      <xdr:nvSpPr>
        <xdr:cNvPr id="783" name="貸付金最大値テキスト"/>
        <xdr:cNvSpPr txBox="1"/>
      </xdr:nvSpPr>
      <xdr:spPr>
        <a:xfrm>
          <a:off x="22212300" y="866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147510</xdr:rowOff>
    </xdr:from>
    <xdr:to>
      <xdr:col>116</xdr:col>
      <xdr:colOff>152400</xdr:colOff>
      <xdr:row>51</xdr:row>
      <xdr:rowOff>147510</xdr:rowOff>
    </xdr:to>
    <xdr:cxnSp macro="">
      <xdr:nvCxnSpPr>
        <xdr:cNvPr id="784" name="直線コネクタ 783"/>
        <xdr:cNvCxnSpPr/>
      </xdr:nvCxnSpPr>
      <xdr:spPr>
        <a:xfrm>
          <a:off x="22072600" y="889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133109</xdr:rowOff>
    </xdr:from>
    <xdr:to>
      <xdr:col>116</xdr:col>
      <xdr:colOff>63500</xdr:colOff>
      <xdr:row>56</xdr:row>
      <xdr:rowOff>170123</xdr:rowOff>
    </xdr:to>
    <xdr:cxnSp macro="">
      <xdr:nvCxnSpPr>
        <xdr:cNvPr id="785" name="直線コネクタ 784"/>
        <xdr:cNvCxnSpPr/>
      </xdr:nvCxnSpPr>
      <xdr:spPr>
        <a:xfrm>
          <a:off x="21323300" y="9734309"/>
          <a:ext cx="838200" cy="37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36637</xdr:rowOff>
    </xdr:from>
    <xdr:ext cx="469744" cy="259045"/>
    <xdr:sp macro="" textlink="">
      <xdr:nvSpPr>
        <xdr:cNvPr id="786" name="貸付金平均値テキスト"/>
        <xdr:cNvSpPr txBox="1"/>
      </xdr:nvSpPr>
      <xdr:spPr>
        <a:xfrm>
          <a:off x="22212300" y="9980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58210</xdr:rowOff>
    </xdr:from>
    <xdr:to>
      <xdr:col>116</xdr:col>
      <xdr:colOff>114300</xdr:colOff>
      <xdr:row>58</xdr:row>
      <xdr:rowOff>159810</xdr:rowOff>
    </xdr:to>
    <xdr:sp macro="" textlink="">
      <xdr:nvSpPr>
        <xdr:cNvPr id="787" name="フローチャート: 判断 786"/>
        <xdr:cNvSpPr/>
      </xdr:nvSpPr>
      <xdr:spPr>
        <a:xfrm>
          <a:off x="22110700" y="1000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133109</xdr:rowOff>
    </xdr:from>
    <xdr:to>
      <xdr:col>111</xdr:col>
      <xdr:colOff>177800</xdr:colOff>
      <xdr:row>57</xdr:row>
      <xdr:rowOff>68243</xdr:rowOff>
    </xdr:to>
    <xdr:cxnSp macro="">
      <xdr:nvCxnSpPr>
        <xdr:cNvPr id="788" name="直線コネクタ 787"/>
        <xdr:cNvCxnSpPr/>
      </xdr:nvCxnSpPr>
      <xdr:spPr>
        <a:xfrm flipV="1">
          <a:off x="20434300" y="9734309"/>
          <a:ext cx="889000" cy="10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45314</xdr:rowOff>
    </xdr:from>
    <xdr:to>
      <xdr:col>112</xdr:col>
      <xdr:colOff>38100</xdr:colOff>
      <xdr:row>58</xdr:row>
      <xdr:rowOff>146914</xdr:rowOff>
    </xdr:to>
    <xdr:sp macro="" textlink="">
      <xdr:nvSpPr>
        <xdr:cNvPr id="789" name="フローチャート: 判断 788"/>
        <xdr:cNvSpPr/>
      </xdr:nvSpPr>
      <xdr:spPr>
        <a:xfrm>
          <a:off x="21272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138041</xdr:rowOff>
    </xdr:from>
    <xdr:ext cx="469744" cy="259045"/>
    <xdr:sp macro="" textlink="">
      <xdr:nvSpPr>
        <xdr:cNvPr id="790" name="テキスト ボックス 789"/>
        <xdr:cNvSpPr txBox="1"/>
      </xdr:nvSpPr>
      <xdr:spPr>
        <a:xfrm>
          <a:off x="21088428" y="1008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31515</xdr:rowOff>
    </xdr:from>
    <xdr:to>
      <xdr:col>107</xdr:col>
      <xdr:colOff>50800</xdr:colOff>
      <xdr:row>57</xdr:row>
      <xdr:rowOff>68243</xdr:rowOff>
    </xdr:to>
    <xdr:cxnSp macro="">
      <xdr:nvCxnSpPr>
        <xdr:cNvPr id="791" name="直線コネクタ 790"/>
        <xdr:cNvCxnSpPr/>
      </xdr:nvCxnSpPr>
      <xdr:spPr>
        <a:xfrm>
          <a:off x="19545300" y="9804165"/>
          <a:ext cx="889000" cy="3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60801</xdr:rowOff>
    </xdr:from>
    <xdr:to>
      <xdr:col>107</xdr:col>
      <xdr:colOff>101600</xdr:colOff>
      <xdr:row>58</xdr:row>
      <xdr:rowOff>162401</xdr:rowOff>
    </xdr:to>
    <xdr:sp macro="" textlink="">
      <xdr:nvSpPr>
        <xdr:cNvPr id="792" name="フローチャート: 判断 791"/>
        <xdr:cNvSpPr/>
      </xdr:nvSpPr>
      <xdr:spPr>
        <a:xfrm>
          <a:off x="20383500" y="1000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153528</xdr:rowOff>
    </xdr:from>
    <xdr:ext cx="469744" cy="259045"/>
    <xdr:sp macro="" textlink="">
      <xdr:nvSpPr>
        <xdr:cNvPr id="793" name="テキスト ボックス 792"/>
        <xdr:cNvSpPr txBox="1"/>
      </xdr:nvSpPr>
      <xdr:spPr>
        <a:xfrm>
          <a:off x="20199428" y="1009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166884</xdr:rowOff>
    </xdr:from>
    <xdr:to>
      <xdr:col>102</xdr:col>
      <xdr:colOff>114300</xdr:colOff>
      <xdr:row>57</xdr:row>
      <xdr:rowOff>31515</xdr:rowOff>
    </xdr:to>
    <xdr:cxnSp macro="">
      <xdr:nvCxnSpPr>
        <xdr:cNvPr id="794" name="直線コネクタ 793"/>
        <xdr:cNvCxnSpPr/>
      </xdr:nvCxnSpPr>
      <xdr:spPr>
        <a:xfrm>
          <a:off x="18656300" y="9768084"/>
          <a:ext cx="889000" cy="3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58668</xdr:rowOff>
    </xdr:from>
    <xdr:to>
      <xdr:col>102</xdr:col>
      <xdr:colOff>165100</xdr:colOff>
      <xdr:row>58</xdr:row>
      <xdr:rowOff>160268</xdr:rowOff>
    </xdr:to>
    <xdr:sp macro="" textlink="">
      <xdr:nvSpPr>
        <xdr:cNvPr id="795" name="フローチャート: 判断 794"/>
        <xdr:cNvSpPr/>
      </xdr:nvSpPr>
      <xdr:spPr>
        <a:xfrm>
          <a:off x="19494500" y="100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151395</xdr:rowOff>
    </xdr:from>
    <xdr:ext cx="469744" cy="259045"/>
    <xdr:sp macro="" textlink="">
      <xdr:nvSpPr>
        <xdr:cNvPr id="796" name="テキスト ボックス 795"/>
        <xdr:cNvSpPr txBox="1"/>
      </xdr:nvSpPr>
      <xdr:spPr>
        <a:xfrm>
          <a:off x="19310428" y="1009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62592</xdr:rowOff>
    </xdr:from>
    <xdr:to>
      <xdr:col>98</xdr:col>
      <xdr:colOff>38100</xdr:colOff>
      <xdr:row>58</xdr:row>
      <xdr:rowOff>164192</xdr:rowOff>
    </xdr:to>
    <xdr:sp macro="" textlink="">
      <xdr:nvSpPr>
        <xdr:cNvPr id="797" name="フローチャート: 判断 796"/>
        <xdr:cNvSpPr/>
      </xdr:nvSpPr>
      <xdr:spPr>
        <a:xfrm>
          <a:off x="18605500" y="1000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155319</xdr:rowOff>
    </xdr:from>
    <xdr:ext cx="469744" cy="259045"/>
    <xdr:sp macro="" textlink="">
      <xdr:nvSpPr>
        <xdr:cNvPr id="798" name="テキスト ボックス 797"/>
        <xdr:cNvSpPr txBox="1"/>
      </xdr:nvSpPr>
      <xdr:spPr>
        <a:xfrm>
          <a:off x="18421428" y="1009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119323</xdr:rowOff>
    </xdr:from>
    <xdr:to>
      <xdr:col>116</xdr:col>
      <xdr:colOff>114300</xdr:colOff>
      <xdr:row>57</xdr:row>
      <xdr:rowOff>49473</xdr:rowOff>
    </xdr:to>
    <xdr:sp macro="" textlink="">
      <xdr:nvSpPr>
        <xdr:cNvPr id="804" name="楕円 803"/>
        <xdr:cNvSpPr/>
      </xdr:nvSpPr>
      <xdr:spPr>
        <a:xfrm>
          <a:off x="22110700" y="972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142200</xdr:rowOff>
    </xdr:from>
    <xdr:ext cx="534377" cy="259045"/>
    <xdr:sp macro="" textlink="">
      <xdr:nvSpPr>
        <xdr:cNvPr id="805" name="貸付金該当値テキスト"/>
        <xdr:cNvSpPr txBox="1"/>
      </xdr:nvSpPr>
      <xdr:spPr>
        <a:xfrm>
          <a:off x="22212300" y="957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82309</xdr:rowOff>
    </xdr:from>
    <xdr:to>
      <xdr:col>112</xdr:col>
      <xdr:colOff>38100</xdr:colOff>
      <xdr:row>57</xdr:row>
      <xdr:rowOff>12459</xdr:rowOff>
    </xdr:to>
    <xdr:sp macro="" textlink="">
      <xdr:nvSpPr>
        <xdr:cNvPr id="806" name="楕円 805"/>
        <xdr:cNvSpPr/>
      </xdr:nvSpPr>
      <xdr:spPr>
        <a:xfrm>
          <a:off x="21272500" y="968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28986</xdr:rowOff>
    </xdr:from>
    <xdr:ext cx="534377" cy="259045"/>
    <xdr:sp macro="" textlink="">
      <xdr:nvSpPr>
        <xdr:cNvPr id="807" name="テキスト ボックス 806"/>
        <xdr:cNvSpPr txBox="1"/>
      </xdr:nvSpPr>
      <xdr:spPr>
        <a:xfrm>
          <a:off x="21056111" y="945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17443</xdr:rowOff>
    </xdr:from>
    <xdr:to>
      <xdr:col>107</xdr:col>
      <xdr:colOff>101600</xdr:colOff>
      <xdr:row>57</xdr:row>
      <xdr:rowOff>119043</xdr:rowOff>
    </xdr:to>
    <xdr:sp macro="" textlink="">
      <xdr:nvSpPr>
        <xdr:cNvPr id="808" name="楕円 807"/>
        <xdr:cNvSpPr/>
      </xdr:nvSpPr>
      <xdr:spPr>
        <a:xfrm>
          <a:off x="20383500" y="979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135570</xdr:rowOff>
    </xdr:from>
    <xdr:ext cx="534377" cy="259045"/>
    <xdr:sp macro="" textlink="">
      <xdr:nvSpPr>
        <xdr:cNvPr id="809" name="テキスト ボックス 808"/>
        <xdr:cNvSpPr txBox="1"/>
      </xdr:nvSpPr>
      <xdr:spPr>
        <a:xfrm>
          <a:off x="20167111" y="956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152165</xdr:rowOff>
    </xdr:from>
    <xdr:to>
      <xdr:col>102</xdr:col>
      <xdr:colOff>165100</xdr:colOff>
      <xdr:row>57</xdr:row>
      <xdr:rowOff>82315</xdr:rowOff>
    </xdr:to>
    <xdr:sp macro="" textlink="">
      <xdr:nvSpPr>
        <xdr:cNvPr id="810" name="楕円 809"/>
        <xdr:cNvSpPr/>
      </xdr:nvSpPr>
      <xdr:spPr>
        <a:xfrm>
          <a:off x="19494500" y="975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98842</xdr:rowOff>
    </xdr:from>
    <xdr:ext cx="534377" cy="259045"/>
    <xdr:sp macro="" textlink="">
      <xdr:nvSpPr>
        <xdr:cNvPr id="811" name="テキスト ボックス 810"/>
        <xdr:cNvSpPr txBox="1"/>
      </xdr:nvSpPr>
      <xdr:spPr>
        <a:xfrm>
          <a:off x="19278111" y="952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116084</xdr:rowOff>
    </xdr:from>
    <xdr:to>
      <xdr:col>98</xdr:col>
      <xdr:colOff>38100</xdr:colOff>
      <xdr:row>57</xdr:row>
      <xdr:rowOff>46234</xdr:rowOff>
    </xdr:to>
    <xdr:sp macro="" textlink="">
      <xdr:nvSpPr>
        <xdr:cNvPr id="812" name="楕円 811"/>
        <xdr:cNvSpPr/>
      </xdr:nvSpPr>
      <xdr:spPr>
        <a:xfrm>
          <a:off x="18605500" y="971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62761</xdr:rowOff>
    </xdr:from>
    <xdr:ext cx="534377" cy="259045"/>
    <xdr:sp macro="" textlink="">
      <xdr:nvSpPr>
        <xdr:cNvPr id="813" name="テキスト ボックス 812"/>
        <xdr:cNvSpPr txBox="1"/>
      </xdr:nvSpPr>
      <xdr:spPr>
        <a:xfrm>
          <a:off x="18389111" y="9492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2" name="テキスト ボックス 83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117020</xdr:rowOff>
    </xdr:from>
    <xdr:to>
      <xdr:col>116</xdr:col>
      <xdr:colOff>62864</xdr:colOff>
      <xdr:row>78</xdr:row>
      <xdr:rowOff>137691</xdr:rowOff>
    </xdr:to>
    <xdr:cxnSp macro="">
      <xdr:nvCxnSpPr>
        <xdr:cNvPr id="840" name="直線コネクタ 839"/>
        <xdr:cNvCxnSpPr/>
      </xdr:nvCxnSpPr>
      <xdr:spPr>
        <a:xfrm flipV="1">
          <a:off x="22159595" y="12118520"/>
          <a:ext cx="1269" cy="139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141518</xdr:rowOff>
    </xdr:from>
    <xdr:ext cx="534377" cy="259045"/>
    <xdr:sp macro="" textlink="">
      <xdr:nvSpPr>
        <xdr:cNvPr id="841" name="繰出金最小値テキスト"/>
        <xdr:cNvSpPr txBox="1"/>
      </xdr:nvSpPr>
      <xdr:spPr>
        <a:xfrm>
          <a:off x="22212300" y="1351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137691</xdr:rowOff>
    </xdr:from>
    <xdr:to>
      <xdr:col>116</xdr:col>
      <xdr:colOff>152400</xdr:colOff>
      <xdr:row>78</xdr:row>
      <xdr:rowOff>137691</xdr:rowOff>
    </xdr:to>
    <xdr:cxnSp macro="">
      <xdr:nvCxnSpPr>
        <xdr:cNvPr id="842" name="直線コネクタ 841"/>
        <xdr:cNvCxnSpPr/>
      </xdr:nvCxnSpPr>
      <xdr:spPr>
        <a:xfrm>
          <a:off x="22072600" y="1351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63697</xdr:rowOff>
    </xdr:from>
    <xdr:ext cx="599010" cy="259045"/>
    <xdr:sp macro="" textlink="">
      <xdr:nvSpPr>
        <xdr:cNvPr id="843" name="繰出金最大値テキスト"/>
        <xdr:cNvSpPr txBox="1"/>
      </xdr:nvSpPr>
      <xdr:spPr>
        <a:xfrm>
          <a:off x="22212300" y="1189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117020</xdr:rowOff>
    </xdr:from>
    <xdr:to>
      <xdr:col>116</xdr:col>
      <xdr:colOff>152400</xdr:colOff>
      <xdr:row>70</xdr:row>
      <xdr:rowOff>117020</xdr:rowOff>
    </xdr:to>
    <xdr:cxnSp macro="">
      <xdr:nvCxnSpPr>
        <xdr:cNvPr id="844" name="直線コネクタ 843"/>
        <xdr:cNvCxnSpPr/>
      </xdr:nvCxnSpPr>
      <xdr:spPr>
        <a:xfrm>
          <a:off x="22072600" y="121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120808</xdr:rowOff>
    </xdr:from>
    <xdr:to>
      <xdr:col>116</xdr:col>
      <xdr:colOff>63500</xdr:colOff>
      <xdr:row>72</xdr:row>
      <xdr:rowOff>4614</xdr:rowOff>
    </xdr:to>
    <xdr:cxnSp macro="">
      <xdr:nvCxnSpPr>
        <xdr:cNvPr id="845" name="直線コネクタ 844"/>
        <xdr:cNvCxnSpPr/>
      </xdr:nvCxnSpPr>
      <xdr:spPr>
        <a:xfrm flipV="1">
          <a:off x="21323300" y="12293758"/>
          <a:ext cx="838200" cy="55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137392</xdr:rowOff>
    </xdr:from>
    <xdr:ext cx="534377" cy="259045"/>
    <xdr:sp macro="" textlink="">
      <xdr:nvSpPr>
        <xdr:cNvPr id="846" name="繰出金平均値テキスト"/>
        <xdr:cNvSpPr txBox="1"/>
      </xdr:nvSpPr>
      <xdr:spPr>
        <a:xfrm>
          <a:off x="22212300" y="12996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158965</xdr:rowOff>
    </xdr:from>
    <xdr:to>
      <xdr:col>116</xdr:col>
      <xdr:colOff>114300</xdr:colOff>
      <xdr:row>76</xdr:row>
      <xdr:rowOff>89115</xdr:rowOff>
    </xdr:to>
    <xdr:sp macro="" textlink="">
      <xdr:nvSpPr>
        <xdr:cNvPr id="847" name="フローチャート: 判断 846"/>
        <xdr:cNvSpPr/>
      </xdr:nvSpPr>
      <xdr:spPr>
        <a:xfrm>
          <a:off x="221107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4614</xdr:rowOff>
    </xdr:from>
    <xdr:to>
      <xdr:col>111</xdr:col>
      <xdr:colOff>177800</xdr:colOff>
      <xdr:row>72</xdr:row>
      <xdr:rowOff>88183</xdr:rowOff>
    </xdr:to>
    <xdr:cxnSp macro="">
      <xdr:nvCxnSpPr>
        <xdr:cNvPr id="848" name="直線コネクタ 847"/>
        <xdr:cNvCxnSpPr/>
      </xdr:nvCxnSpPr>
      <xdr:spPr>
        <a:xfrm flipV="1">
          <a:off x="20434300" y="12349014"/>
          <a:ext cx="889000" cy="8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18817</xdr:rowOff>
    </xdr:from>
    <xdr:to>
      <xdr:col>112</xdr:col>
      <xdr:colOff>38100</xdr:colOff>
      <xdr:row>76</xdr:row>
      <xdr:rowOff>120417</xdr:rowOff>
    </xdr:to>
    <xdr:sp macro="" textlink="">
      <xdr:nvSpPr>
        <xdr:cNvPr id="849" name="フローチャート: 判断 848"/>
        <xdr:cNvSpPr/>
      </xdr:nvSpPr>
      <xdr:spPr>
        <a:xfrm>
          <a:off x="21272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111544</xdr:rowOff>
    </xdr:from>
    <xdr:ext cx="534377" cy="259045"/>
    <xdr:sp macro="" textlink="">
      <xdr:nvSpPr>
        <xdr:cNvPr id="850" name="テキスト ボックス 849"/>
        <xdr:cNvSpPr txBox="1"/>
      </xdr:nvSpPr>
      <xdr:spPr>
        <a:xfrm>
          <a:off x="21056111" y="1314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88183</xdr:rowOff>
    </xdr:from>
    <xdr:to>
      <xdr:col>107</xdr:col>
      <xdr:colOff>50800</xdr:colOff>
      <xdr:row>72</xdr:row>
      <xdr:rowOff>159980</xdr:rowOff>
    </xdr:to>
    <xdr:cxnSp macro="">
      <xdr:nvCxnSpPr>
        <xdr:cNvPr id="851" name="直線コネクタ 850"/>
        <xdr:cNvCxnSpPr/>
      </xdr:nvCxnSpPr>
      <xdr:spPr>
        <a:xfrm flipV="1">
          <a:off x="19545300" y="12432583"/>
          <a:ext cx="889000" cy="7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66073</xdr:rowOff>
    </xdr:from>
    <xdr:to>
      <xdr:col>107</xdr:col>
      <xdr:colOff>101600</xdr:colOff>
      <xdr:row>75</xdr:row>
      <xdr:rowOff>167673</xdr:rowOff>
    </xdr:to>
    <xdr:sp macro="" textlink="">
      <xdr:nvSpPr>
        <xdr:cNvPr id="852" name="フローチャート: 判断 851"/>
        <xdr:cNvSpPr/>
      </xdr:nvSpPr>
      <xdr:spPr>
        <a:xfrm>
          <a:off x="20383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158799</xdr:rowOff>
    </xdr:from>
    <xdr:ext cx="534377" cy="259045"/>
    <xdr:sp macro="" textlink="">
      <xdr:nvSpPr>
        <xdr:cNvPr id="853" name="テキスト ボックス 852"/>
        <xdr:cNvSpPr txBox="1"/>
      </xdr:nvSpPr>
      <xdr:spPr>
        <a:xfrm>
          <a:off x="20167111" y="130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156649</xdr:rowOff>
    </xdr:from>
    <xdr:to>
      <xdr:col>102</xdr:col>
      <xdr:colOff>114300</xdr:colOff>
      <xdr:row>72</xdr:row>
      <xdr:rowOff>159980</xdr:rowOff>
    </xdr:to>
    <xdr:cxnSp macro="">
      <xdr:nvCxnSpPr>
        <xdr:cNvPr id="854" name="直線コネクタ 853"/>
        <xdr:cNvCxnSpPr/>
      </xdr:nvCxnSpPr>
      <xdr:spPr>
        <a:xfrm>
          <a:off x="18656300" y="12501049"/>
          <a:ext cx="889000" cy="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44715</xdr:rowOff>
    </xdr:from>
    <xdr:to>
      <xdr:col>102</xdr:col>
      <xdr:colOff>165100</xdr:colOff>
      <xdr:row>75</xdr:row>
      <xdr:rowOff>146315</xdr:rowOff>
    </xdr:to>
    <xdr:sp macro="" textlink="">
      <xdr:nvSpPr>
        <xdr:cNvPr id="855" name="フローチャート: 判断 854"/>
        <xdr:cNvSpPr/>
      </xdr:nvSpPr>
      <xdr:spPr>
        <a:xfrm>
          <a:off x="19494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137442</xdr:rowOff>
    </xdr:from>
    <xdr:ext cx="534377" cy="259045"/>
    <xdr:sp macro="" textlink="">
      <xdr:nvSpPr>
        <xdr:cNvPr id="856" name="テキスト ボックス 855"/>
        <xdr:cNvSpPr txBox="1"/>
      </xdr:nvSpPr>
      <xdr:spPr>
        <a:xfrm>
          <a:off x="19278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29480</xdr:rowOff>
    </xdr:from>
    <xdr:to>
      <xdr:col>98</xdr:col>
      <xdr:colOff>38100</xdr:colOff>
      <xdr:row>75</xdr:row>
      <xdr:rowOff>131080</xdr:rowOff>
    </xdr:to>
    <xdr:sp macro="" textlink="">
      <xdr:nvSpPr>
        <xdr:cNvPr id="857" name="フローチャート: 判断 856"/>
        <xdr:cNvSpPr/>
      </xdr:nvSpPr>
      <xdr:spPr>
        <a:xfrm>
          <a:off x="18605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122207</xdr:rowOff>
    </xdr:from>
    <xdr:ext cx="534377" cy="259045"/>
    <xdr:sp macro="" textlink="">
      <xdr:nvSpPr>
        <xdr:cNvPr id="858" name="テキスト ボックス 857"/>
        <xdr:cNvSpPr txBox="1"/>
      </xdr:nvSpPr>
      <xdr:spPr>
        <a:xfrm>
          <a:off x="18389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70008</xdr:rowOff>
    </xdr:from>
    <xdr:to>
      <xdr:col>116</xdr:col>
      <xdr:colOff>114300</xdr:colOff>
      <xdr:row>72</xdr:row>
      <xdr:rowOff>158</xdr:rowOff>
    </xdr:to>
    <xdr:sp macro="" textlink="">
      <xdr:nvSpPr>
        <xdr:cNvPr id="864" name="楕円 863"/>
        <xdr:cNvSpPr/>
      </xdr:nvSpPr>
      <xdr:spPr>
        <a:xfrm>
          <a:off x="22110700" y="1224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92885</xdr:rowOff>
    </xdr:from>
    <xdr:ext cx="599010" cy="259045"/>
    <xdr:sp macro="" textlink="">
      <xdr:nvSpPr>
        <xdr:cNvPr id="865" name="繰出金該当値テキスト"/>
        <xdr:cNvSpPr txBox="1"/>
      </xdr:nvSpPr>
      <xdr:spPr>
        <a:xfrm>
          <a:off x="22212300" y="1209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125264</xdr:rowOff>
    </xdr:from>
    <xdr:to>
      <xdr:col>112</xdr:col>
      <xdr:colOff>38100</xdr:colOff>
      <xdr:row>72</xdr:row>
      <xdr:rowOff>55414</xdr:rowOff>
    </xdr:to>
    <xdr:sp macro="" textlink="">
      <xdr:nvSpPr>
        <xdr:cNvPr id="866" name="楕円 865"/>
        <xdr:cNvSpPr/>
      </xdr:nvSpPr>
      <xdr:spPr>
        <a:xfrm>
          <a:off x="21272500" y="1229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71941</xdr:rowOff>
    </xdr:from>
    <xdr:ext cx="534377" cy="259045"/>
    <xdr:sp macro="" textlink="">
      <xdr:nvSpPr>
        <xdr:cNvPr id="867" name="テキスト ボックス 866"/>
        <xdr:cNvSpPr txBox="1"/>
      </xdr:nvSpPr>
      <xdr:spPr>
        <a:xfrm>
          <a:off x="21056111" y="1207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37383</xdr:rowOff>
    </xdr:from>
    <xdr:to>
      <xdr:col>107</xdr:col>
      <xdr:colOff>101600</xdr:colOff>
      <xdr:row>72</xdr:row>
      <xdr:rowOff>138983</xdr:rowOff>
    </xdr:to>
    <xdr:sp macro="" textlink="">
      <xdr:nvSpPr>
        <xdr:cNvPr id="868" name="楕円 867"/>
        <xdr:cNvSpPr/>
      </xdr:nvSpPr>
      <xdr:spPr>
        <a:xfrm>
          <a:off x="20383500" y="1238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155510</xdr:rowOff>
    </xdr:from>
    <xdr:ext cx="534377" cy="259045"/>
    <xdr:sp macro="" textlink="">
      <xdr:nvSpPr>
        <xdr:cNvPr id="869" name="テキスト ボックス 868"/>
        <xdr:cNvSpPr txBox="1"/>
      </xdr:nvSpPr>
      <xdr:spPr>
        <a:xfrm>
          <a:off x="20167111" y="1215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109180</xdr:rowOff>
    </xdr:from>
    <xdr:to>
      <xdr:col>102</xdr:col>
      <xdr:colOff>165100</xdr:colOff>
      <xdr:row>73</xdr:row>
      <xdr:rowOff>39330</xdr:rowOff>
    </xdr:to>
    <xdr:sp macro="" textlink="">
      <xdr:nvSpPr>
        <xdr:cNvPr id="870" name="楕円 869"/>
        <xdr:cNvSpPr/>
      </xdr:nvSpPr>
      <xdr:spPr>
        <a:xfrm>
          <a:off x="19494500" y="1245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55857</xdr:rowOff>
    </xdr:from>
    <xdr:ext cx="534377" cy="259045"/>
    <xdr:sp macro="" textlink="">
      <xdr:nvSpPr>
        <xdr:cNvPr id="871" name="テキスト ボックス 870"/>
        <xdr:cNvSpPr txBox="1"/>
      </xdr:nvSpPr>
      <xdr:spPr>
        <a:xfrm>
          <a:off x="19278111" y="1222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105849</xdr:rowOff>
    </xdr:from>
    <xdr:to>
      <xdr:col>98</xdr:col>
      <xdr:colOff>38100</xdr:colOff>
      <xdr:row>73</xdr:row>
      <xdr:rowOff>35999</xdr:rowOff>
    </xdr:to>
    <xdr:sp macro="" textlink="">
      <xdr:nvSpPr>
        <xdr:cNvPr id="872" name="楕円 871"/>
        <xdr:cNvSpPr/>
      </xdr:nvSpPr>
      <xdr:spPr>
        <a:xfrm>
          <a:off x="18605500" y="1245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52526</xdr:rowOff>
    </xdr:from>
    <xdr:ext cx="534377" cy="259045"/>
    <xdr:sp macro="" textlink="">
      <xdr:nvSpPr>
        <xdr:cNvPr id="873" name="テキスト ボックス 872"/>
        <xdr:cNvSpPr txBox="1"/>
      </xdr:nvSpPr>
      <xdr:spPr>
        <a:xfrm>
          <a:off x="18389111" y="1222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4" name="直線コネクタ 883"/>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5" name="テキスト ボックス 884"/>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6" name="直線コネクタ 885"/>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87" name="テキスト ボックス 886"/>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89" name="テキスト ボックス 888"/>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0" name="直線コネクタ 889"/>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1" name="テキスト ボックス 890"/>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2" name="直線コネクタ 891"/>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3" name="テキスト ボックス 892"/>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5" name="テキスト ボックス 894"/>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132587</xdr:rowOff>
    </xdr:from>
    <xdr:to>
      <xdr:col>116</xdr:col>
      <xdr:colOff>62864</xdr:colOff>
      <xdr:row>99</xdr:row>
      <xdr:rowOff>44450</xdr:rowOff>
    </xdr:to>
    <xdr:cxnSp macro="">
      <xdr:nvCxnSpPr>
        <xdr:cNvPr id="897" name="直線コネクタ 896"/>
        <xdr:cNvCxnSpPr/>
      </xdr:nvCxnSpPr>
      <xdr:spPr>
        <a:xfrm flipV="1">
          <a:off x="22159595" y="15734537"/>
          <a:ext cx="1269" cy="1283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92727</xdr:rowOff>
    </xdr:from>
    <xdr:ext cx="249299" cy="259045"/>
    <xdr:sp macro="" textlink="">
      <xdr:nvSpPr>
        <xdr:cNvPr id="898" name="前年度繰上充用金最小値テキスト"/>
        <xdr:cNvSpPr txBox="1"/>
      </xdr:nvSpPr>
      <xdr:spPr>
        <a:xfrm>
          <a:off x="22212300" y="17066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9" name="直線コネクタ 898"/>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90</xdr:row>
      <xdr:rowOff>79264</xdr:rowOff>
    </xdr:from>
    <xdr:ext cx="534377" cy="259045"/>
    <xdr:sp macro="" textlink="">
      <xdr:nvSpPr>
        <xdr:cNvPr id="900" name="前年度繰上充用金最大値テキスト"/>
        <xdr:cNvSpPr txBox="1"/>
      </xdr:nvSpPr>
      <xdr:spPr>
        <a:xfrm>
          <a:off x="22212300" y="1550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132587</xdr:rowOff>
    </xdr:from>
    <xdr:to>
      <xdr:col>116</xdr:col>
      <xdr:colOff>152400</xdr:colOff>
      <xdr:row>91</xdr:row>
      <xdr:rowOff>132587</xdr:rowOff>
    </xdr:to>
    <xdr:cxnSp macro="">
      <xdr:nvCxnSpPr>
        <xdr:cNvPr id="901" name="直線コネクタ 900"/>
        <xdr:cNvCxnSpPr/>
      </xdr:nvCxnSpPr>
      <xdr:spPr>
        <a:xfrm>
          <a:off x="22072600" y="1573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2" name="直線コネクタ 901"/>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10177</xdr:rowOff>
    </xdr:from>
    <xdr:ext cx="313932" cy="259045"/>
    <xdr:sp macro="" textlink="">
      <xdr:nvSpPr>
        <xdr:cNvPr id="903" name="前年度繰上充用金平均値テキスト"/>
        <xdr:cNvSpPr txBox="1"/>
      </xdr:nvSpPr>
      <xdr:spPr>
        <a:xfrm>
          <a:off x="22212300" y="16812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158750</xdr:rowOff>
    </xdr:from>
    <xdr:to>
      <xdr:col>116</xdr:col>
      <xdr:colOff>114300</xdr:colOff>
      <xdr:row>99</xdr:row>
      <xdr:rowOff>88900</xdr:rowOff>
    </xdr:to>
    <xdr:sp macro="" textlink="">
      <xdr:nvSpPr>
        <xdr:cNvPr id="904" name="フローチャート: 判断 903"/>
        <xdr:cNvSpPr/>
      </xdr:nvSpPr>
      <xdr:spPr>
        <a:xfrm>
          <a:off x="22110700" y="1696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5" name="直線コネクタ 904"/>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158242</xdr:rowOff>
    </xdr:from>
    <xdr:to>
      <xdr:col>112</xdr:col>
      <xdr:colOff>38100</xdr:colOff>
      <xdr:row>99</xdr:row>
      <xdr:rowOff>88392</xdr:rowOff>
    </xdr:to>
    <xdr:sp macro="" textlink="">
      <xdr:nvSpPr>
        <xdr:cNvPr id="906" name="フローチャート: 判断 905"/>
        <xdr:cNvSpPr/>
      </xdr:nvSpPr>
      <xdr:spPr>
        <a:xfrm>
          <a:off x="212725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104919</xdr:rowOff>
    </xdr:from>
    <xdr:ext cx="313932" cy="259045"/>
    <xdr:sp macro="" textlink="">
      <xdr:nvSpPr>
        <xdr:cNvPr id="907" name="テキスト ボックス 906"/>
        <xdr:cNvSpPr txBox="1"/>
      </xdr:nvSpPr>
      <xdr:spPr>
        <a:xfrm>
          <a:off x="21166333" y="16735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8" name="直線コネクタ 907"/>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156972</xdr:rowOff>
    </xdr:from>
    <xdr:to>
      <xdr:col>107</xdr:col>
      <xdr:colOff>101600</xdr:colOff>
      <xdr:row>99</xdr:row>
      <xdr:rowOff>87122</xdr:rowOff>
    </xdr:to>
    <xdr:sp macro="" textlink="">
      <xdr:nvSpPr>
        <xdr:cNvPr id="909" name="フローチャート: 判断 908"/>
        <xdr:cNvSpPr/>
      </xdr:nvSpPr>
      <xdr:spPr>
        <a:xfrm>
          <a:off x="20383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103649</xdr:rowOff>
    </xdr:from>
    <xdr:ext cx="313932" cy="259045"/>
    <xdr:sp macro="" textlink="">
      <xdr:nvSpPr>
        <xdr:cNvPr id="910" name="テキスト ボックス 909"/>
        <xdr:cNvSpPr txBox="1"/>
      </xdr:nvSpPr>
      <xdr:spPr>
        <a:xfrm>
          <a:off x="20277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1" name="直線コネクタ 910"/>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156718</xdr:rowOff>
    </xdr:from>
    <xdr:to>
      <xdr:col>102</xdr:col>
      <xdr:colOff>165100</xdr:colOff>
      <xdr:row>99</xdr:row>
      <xdr:rowOff>86868</xdr:rowOff>
    </xdr:to>
    <xdr:sp macro="" textlink="">
      <xdr:nvSpPr>
        <xdr:cNvPr id="912" name="フローチャート: 判断 911"/>
        <xdr:cNvSpPr/>
      </xdr:nvSpPr>
      <xdr:spPr>
        <a:xfrm>
          <a:off x="19494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103395</xdr:rowOff>
    </xdr:from>
    <xdr:ext cx="313932" cy="259045"/>
    <xdr:sp macro="" textlink="">
      <xdr:nvSpPr>
        <xdr:cNvPr id="913" name="テキスト ボックス 912"/>
        <xdr:cNvSpPr txBox="1"/>
      </xdr:nvSpPr>
      <xdr:spPr>
        <a:xfrm>
          <a:off x="19388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157353</xdr:rowOff>
    </xdr:from>
    <xdr:to>
      <xdr:col>98</xdr:col>
      <xdr:colOff>38100</xdr:colOff>
      <xdr:row>99</xdr:row>
      <xdr:rowOff>87503</xdr:rowOff>
    </xdr:to>
    <xdr:sp macro="" textlink="">
      <xdr:nvSpPr>
        <xdr:cNvPr id="914" name="フローチャート: 判断 913"/>
        <xdr:cNvSpPr/>
      </xdr:nvSpPr>
      <xdr:spPr>
        <a:xfrm>
          <a:off x="18605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104030</xdr:rowOff>
    </xdr:from>
    <xdr:ext cx="313932" cy="259045"/>
    <xdr:sp macro="" textlink="">
      <xdr:nvSpPr>
        <xdr:cNvPr id="915" name="テキスト ボックス 914"/>
        <xdr:cNvSpPr txBox="1"/>
      </xdr:nvSpPr>
      <xdr:spPr>
        <a:xfrm>
          <a:off x="18499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1" name="楕円 920"/>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137177</xdr:rowOff>
    </xdr:from>
    <xdr:ext cx="249299" cy="259045"/>
    <xdr:sp macro="" textlink="">
      <xdr:nvSpPr>
        <xdr:cNvPr id="922" name="前年度繰上充用金該当値テキスト"/>
        <xdr:cNvSpPr txBox="1"/>
      </xdr:nvSpPr>
      <xdr:spPr>
        <a:xfrm>
          <a:off x="22212300" y="16939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3" name="楕円 922"/>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24" name="テキスト ボックス 92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5" name="楕円 924"/>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26" name="テキスト ボックス 925"/>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7" name="楕円 926"/>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8" name="テキスト ボックス 927"/>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9" name="楕円 928"/>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0" name="テキスト ボックス 929"/>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・物件費については、類似団体平均よりも高い水準で推移しており、公共施設の老朽化等に伴う小規模修繕費の増加や燃料単価の高騰による光熱水費の増額によって上昇傾向にあり、令和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年度から令和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年度にかけては、ふるさと納税額の増に伴い、返礼品に係る経費も同様に増額となった事が要因である。</a:t>
          </a:r>
        </a:p>
        <a:p>
          <a:r>
            <a:rPr kumimoji="1" lang="ja-JP" altLang="en-US" sz="1100">
              <a:latin typeface="ＭＳ Ｐゴシック" panose="020B0600070205080204" pitchFamily="50" charset="-128"/>
              <a:ea typeface="ＭＳ Ｐゴシック" panose="020B0600070205080204" pitchFamily="50" charset="-128"/>
            </a:rPr>
            <a:t>・維持補修費については、豪雪地帯により除排雪経費に多額を要していることや施設の老朽化等による修繕費が多額であるため、類似団体平均よりも高い水準となっている。今後も、公共施設等総合管理計画に基づく施設の適正配置を進めつつ、安心・安全な施設の維持管理に努め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・扶助費については、生活保護の受給者数が類似団体に比べ多いことや老人福祉施設を運営していることが要因である。令和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年度から令和３年度にかけての増額は、住民税非課税世帯に対する臨時特別給付金を支給したことによるものである。</a:t>
          </a:r>
        </a:p>
        <a:p>
          <a:r>
            <a:rPr kumimoji="1" lang="ja-JP" altLang="en-US" sz="1100">
              <a:latin typeface="ＭＳ Ｐゴシック" panose="020B0600070205080204" pitchFamily="50" charset="-128"/>
              <a:ea typeface="ＭＳ Ｐゴシック" panose="020B0600070205080204" pitchFamily="50" charset="-128"/>
            </a:rPr>
            <a:t>・補助費等については、特別定額給付金等給付金事業の終了に伴う現象があるものの、光ファイバ整備に伴う負担や、ふるさと納税返礼品に係る報償費の支払いが増額となったことにより、類似団体平均からの差は広がっている。</a:t>
          </a:r>
        </a:p>
        <a:p>
          <a:r>
            <a:rPr kumimoji="1" lang="ja-JP" altLang="en-US" sz="1100">
              <a:latin typeface="ＭＳ Ｐゴシック" panose="020B0600070205080204" pitchFamily="50" charset="-128"/>
              <a:ea typeface="ＭＳ Ｐゴシック" panose="020B0600070205080204" pitchFamily="50" charset="-128"/>
            </a:rPr>
            <a:t>・貸付金については、中小企業や第</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セクター等への貸し付けにより類似団体より高い水準にある。</a:t>
          </a:r>
        </a:p>
        <a:p>
          <a:r>
            <a:rPr kumimoji="1" lang="ja-JP" altLang="en-US" sz="1100">
              <a:latin typeface="ＭＳ Ｐゴシック" panose="020B0600070205080204" pitchFamily="50" charset="-128"/>
              <a:ea typeface="ＭＳ Ｐゴシック" panose="020B0600070205080204" pitchFamily="50" charset="-128"/>
            </a:rPr>
            <a:t>・繰出金については、下水道事業などの元利償還金に係る繰出金や国民健康保険事業への繰出金により類似団体より高い水準にある。下水道事業については、計画的な管路の更新・改修と適切な使用料の見直し検討を進め、国民健康保険事業については、医療費の動向と準備基金残高の状況を踏まえ、適切な規模の繰出しを行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北海道美唄市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20,001
19,943
277.69
19,134,481
18,767,277
335,824
8,955,334
14,147,488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116840</xdr:rowOff>
    </xdr:from>
    <xdr:to>
      <xdr:col>24</xdr:col>
      <xdr:colOff>62865</xdr:colOff>
      <xdr:row>37</xdr:row>
      <xdr:rowOff>130747</xdr:rowOff>
    </xdr:to>
    <xdr:cxnSp macro="">
      <xdr:nvCxnSpPr>
        <xdr:cNvPr id="56" name="直線コネクタ 55"/>
        <xdr:cNvCxnSpPr/>
      </xdr:nvCxnSpPr>
      <xdr:spPr>
        <a:xfrm flipV="1">
          <a:off x="4633595" y="5260340"/>
          <a:ext cx="1270" cy="121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134573</xdr:rowOff>
    </xdr:from>
    <xdr:ext cx="469744" cy="259045"/>
    <xdr:sp macro="" textlink="">
      <xdr:nvSpPr>
        <xdr:cNvPr id="57" name="議会費最小値テキスト"/>
        <xdr:cNvSpPr txBox="1"/>
      </xdr:nvSpPr>
      <xdr:spPr>
        <a:xfrm>
          <a:off x="4686300" y="647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130747</xdr:rowOff>
    </xdr:from>
    <xdr:to>
      <xdr:col>24</xdr:col>
      <xdr:colOff>152400</xdr:colOff>
      <xdr:row>37</xdr:row>
      <xdr:rowOff>130747</xdr:rowOff>
    </xdr:to>
    <xdr:cxnSp macro="">
      <xdr:nvCxnSpPr>
        <xdr:cNvPr id="58" name="直線コネクタ 57"/>
        <xdr:cNvCxnSpPr/>
      </xdr:nvCxnSpPr>
      <xdr:spPr>
        <a:xfrm>
          <a:off x="4546600" y="647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63517</xdr:rowOff>
    </xdr:from>
    <xdr:ext cx="469744" cy="259045"/>
    <xdr:sp macro="" textlink="">
      <xdr:nvSpPr>
        <xdr:cNvPr id="59" name="議会費最大値テキスト"/>
        <xdr:cNvSpPr txBox="1"/>
      </xdr:nvSpPr>
      <xdr:spPr>
        <a:xfrm>
          <a:off x="4686300" y="503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116840</xdr:rowOff>
    </xdr:from>
    <xdr:to>
      <xdr:col>24</xdr:col>
      <xdr:colOff>152400</xdr:colOff>
      <xdr:row>30</xdr:row>
      <xdr:rowOff>116840</xdr:rowOff>
    </xdr:to>
    <xdr:cxnSp macro="">
      <xdr:nvCxnSpPr>
        <xdr:cNvPr id="60" name="直線コネクタ 59"/>
        <xdr:cNvCxnSpPr/>
      </xdr:nvCxnSpPr>
      <xdr:spPr>
        <a:xfrm>
          <a:off x="4546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3111</xdr:rowOff>
    </xdr:from>
    <xdr:to>
      <xdr:col>24</xdr:col>
      <xdr:colOff>63500</xdr:colOff>
      <xdr:row>34</xdr:row>
      <xdr:rowOff>12255</xdr:rowOff>
    </xdr:to>
    <xdr:cxnSp macro="">
      <xdr:nvCxnSpPr>
        <xdr:cNvPr id="61" name="直線コネクタ 60"/>
        <xdr:cNvCxnSpPr/>
      </xdr:nvCxnSpPr>
      <xdr:spPr>
        <a:xfrm flipV="1">
          <a:off x="3797300" y="5832411"/>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78948</xdr:rowOff>
    </xdr:from>
    <xdr:ext cx="469744" cy="259045"/>
    <xdr:sp macro="" textlink="">
      <xdr:nvSpPr>
        <xdr:cNvPr id="62" name="議会費平均値テキスト"/>
        <xdr:cNvSpPr txBox="1"/>
      </xdr:nvSpPr>
      <xdr:spPr>
        <a:xfrm>
          <a:off x="4686300" y="6079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100521</xdr:rowOff>
    </xdr:from>
    <xdr:to>
      <xdr:col>24</xdr:col>
      <xdr:colOff>114300</xdr:colOff>
      <xdr:row>36</xdr:row>
      <xdr:rowOff>30671</xdr:rowOff>
    </xdr:to>
    <xdr:sp macro="" textlink="">
      <xdr:nvSpPr>
        <xdr:cNvPr id="63" name="フローチャート: 判断 62"/>
        <xdr:cNvSpPr/>
      </xdr:nvSpPr>
      <xdr:spPr>
        <a:xfrm>
          <a:off x="45847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12255</xdr:rowOff>
    </xdr:from>
    <xdr:to>
      <xdr:col>19</xdr:col>
      <xdr:colOff>177800</xdr:colOff>
      <xdr:row>34</xdr:row>
      <xdr:rowOff>71501</xdr:rowOff>
    </xdr:to>
    <xdr:cxnSp macro="">
      <xdr:nvCxnSpPr>
        <xdr:cNvPr id="64" name="直線コネクタ 63"/>
        <xdr:cNvCxnSpPr/>
      </xdr:nvCxnSpPr>
      <xdr:spPr>
        <a:xfrm flipV="1">
          <a:off x="2908300" y="5841555"/>
          <a:ext cx="889000" cy="5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125666</xdr:rowOff>
    </xdr:from>
    <xdr:to>
      <xdr:col>20</xdr:col>
      <xdr:colOff>38100</xdr:colOff>
      <xdr:row>36</xdr:row>
      <xdr:rowOff>55816</xdr:rowOff>
    </xdr:to>
    <xdr:sp macro="" textlink="">
      <xdr:nvSpPr>
        <xdr:cNvPr id="65" name="フローチャート: 判断 64"/>
        <xdr:cNvSpPr/>
      </xdr:nvSpPr>
      <xdr:spPr>
        <a:xfrm>
          <a:off x="3746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46943</xdr:rowOff>
    </xdr:from>
    <xdr:ext cx="469744" cy="259045"/>
    <xdr:sp macro="" textlink="">
      <xdr:nvSpPr>
        <xdr:cNvPr id="66" name="テキスト ボックス 65"/>
        <xdr:cNvSpPr txBox="1"/>
      </xdr:nvSpPr>
      <xdr:spPr>
        <a:xfrm>
          <a:off x="3562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48451</xdr:rowOff>
    </xdr:from>
    <xdr:to>
      <xdr:col>15</xdr:col>
      <xdr:colOff>50800</xdr:colOff>
      <xdr:row>34</xdr:row>
      <xdr:rowOff>71501</xdr:rowOff>
    </xdr:to>
    <xdr:cxnSp macro="">
      <xdr:nvCxnSpPr>
        <xdr:cNvPr id="67" name="直線コネクタ 66"/>
        <xdr:cNvCxnSpPr/>
      </xdr:nvCxnSpPr>
      <xdr:spPr>
        <a:xfrm>
          <a:off x="2019300" y="5877751"/>
          <a:ext cx="889000" cy="2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86233</xdr:rowOff>
    </xdr:from>
    <xdr:to>
      <xdr:col>15</xdr:col>
      <xdr:colOff>101600</xdr:colOff>
      <xdr:row>36</xdr:row>
      <xdr:rowOff>16383</xdr:rowOff>
    </xdr:to>
    <xdr:sp macro="" textlink="">
      <xdr:nvSpPr>
        <xdr:cNvPr id="68" name="フローチャート: 判断 67"/>
        <xdr:cNvSpPr/>
      </xdr:nvSpPr>
      <xdr:spPr>
        <a:xfrm>
          <a:off x="2857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7510</xdr:rowOff>
    </xdr:from>
    <xdr:ext cx="469744" cy="259045"/>
    <xdr:sp macro="" textlink="">
      <xdr:nvSpPr>
        <xdr:cNvPr id="69" name="テキスト ボックス 68"/>
        <xdr:cNvSpPr txBox="1"/>
      </xdr:nvSpPr>
      <xdr:spPr>
        <a:xfrm>
          <a:off x="2673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48451</xdr:rowOff>
    </xdr:from>
    <xdr:to>
      <xdr:col>10</xdr:col>
      <xdr:colOff>114300</xdr:colOff>
      <xdr:row>34</xdr:row>
      <xdr:rowOff>93790</xdr:rowOff>
    </xdr:to>
    <xdr:cxnSp macro="">
      <xdr:nvCxnSpPr>
        <xdr:cNvPr id="70" name="直線コネクタ 69"/>
        <xdr:cNvCxnSpPr/>
      </xdr:nvCxnSpPr>
      <xdr:spPr>
        <a:xfrm flipV="1">
          <a:off x="1130300" y="5877751"/>
          <a:ext cx="8890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81280</xdr:rowOff>
    </xdr:from>
    <xdr:to>
      <xdr:col>10</xdr:col>
      <xdr:colOff>165100</xdr:colOff>
      <xdr:row>36</xdr:row>
      <xdr:rowOff>11430</xdr:rowOff>
    </xdr:to>
    <xdr:sp macro="" textlink="">
      <xdr:nvSpPr>
        <xdr:cNvPr id="71" name="フローチャート: 判断 70"/>
        <xdr:cNvSpPr/>
      </xdr:nvSpPr>
      <xdr:spPr>
        <a:xfrm>
          <a:off x="1968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2557</xdr:rowOff>
    </xdr:from>
    <xdr:ext cx="469744" cy="259045"/>
    <xdr:sp macro="" textlink="">
      <xdr:nvSpPr>
        <xdr:cNvPr id="72" name="テキスト ボックス 71"/>
        <xdr:cNvSpPr txBox="1"/>
      </xdr:nvSpPr>
      <xdr:spPr>
        <a:xfrm>
          <a:off x="1784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7891</xdr:rowOff>
    </xdr:from>
    <xdr:ext cx="469744" cy="259045"/>
    <xdr:sp macro="" textlink="">
      <xdr:nvSpPr>
        <xdr:cNvPr id="74" name="テキスト ボックス 73"/>
        <xdr:cNvSpPr txBox="1"/>
      </xdr:nvSpPr>
      <xdr:spPr>
        <a:xfrm>
          <a:off x="895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123761</xdr:rowOff>
    </xdr:from>
    <xdr:to>
      <xdr:col>24</xdr:col>
      <xdr:colOff>114300</xdr:colOff>
      <xdr:row>34</xdr:row>
      <xdr:rowOff>53911</xdr:rowOff>
    </xdr:to>
    <xdr:sp macro="" textlink="">
      <xdr:nvSpPr>
        <xdr:cNvPr id="80" name="楕円 79"/>
        <xdr:cNvSpPr/>
      </xdr:nvSpPr>
      <xdr:spPr>
        <a:xfrm>
          <a:off x="4584700" y="578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146638</xdr:rowOff>
    </xdr:from>
    <xdr:ext cx="469744" cy="259045"/>
    <xdr:sp macro="" textlink="">
      <xdr:nvSpPr>
        <xdr:cNvPr id="81" name="議会費該当値テキスト"/>
        <xdr:cNvSpPr txBox="1"/>
      </xdr:nvSpPr>
      <xdr:spPr>
        <a:xfrm>
          <a:off x="4686300" y="5633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132905</xdr:rowOff>
    </xdr:from>
    <xdr:to>
      <xdr:col>20</xdr:col>
      <xdr:colOff>38100</xdr:colOff>
      <xdr:row>34</xdr:row>
      <xdr:rowOff>63055</xdr:rowOff>
    </xdr:to>
    <xdr:sp macro="" textlink="">
      <xdr:nvSpPr>
        <xdr:cNvPr id="82" name="楕円 81"/>
        <xdr:cNvSpPr/>
      </xdr:nvSpPr>
      <xdr:spPr>
        <a:xfrm>
          <a:off x="3746500" y="579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79582</xdr:rowOff>
    </xdr:from>
    <xdr:ext cx="469744" cy="259045"/>
    <xdr:sp macro="" textlink="">
      <xdr:nvSpPr>
        <xdr:cNvPr id="83" name="テキスト ボックス 82"/>
        <xdr:cNvSpPr txBox="1"/>
      </xdr:nvSpPr>
      <xdr:spPr>
        <a:xfrm>
          <a:off x="3562428" y="556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20701</xdr:rowOff>
    </xdr:from>
    <xdr:to>
      <xdr:col>15</xdr:col>
      <xdr:colOff>101600</xdr:colOff>
      <xdr:row>34</xdr:row>
      <xdr:rowOff>122301</xdr:rowOff>
    </xdr:to>
    <xdr:sp macro="" textlink="">
      <xdr:nvSpPr>
        <xdr:cNvPr id="84" name="楕円 83"/>
        <xdr:cNvSpPr/>
      </xdr:nvSpPr>
      <xdr:spPr>
        <a:xfrm>
          <a:off x="2857500" y="585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138828</xdr:rowOff>
    </xdr:from>
    <xdr:ext cx="469744" cy="259045"/>
    <xdr:sp macro="" textlink="">
      <xdr:nvSpPr>
        <xdr:cNvPr id="85" name="テキスト ボックス 84"/>
        <xdr:cNvSpPr txBox="1"/>
      </xdr:nvSpPr>
      <xdr:spPr>
        <a:xfrm>
          <a:off x="2673428" y="5625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169101</xdr:rowOff>
    </xdr:from>
    <xdr:to>
      <xdr:col>10</xdr:col>
      <xdr:colOff>165100</xdr:colOff>
      <xdr:row>34</xdr:row>
      <xdr:rowOff>99251</xdr:rowOff>
    </xdr:to>
    <xdr:sp macro="" textlink="">
      <xdr:nvSpPr>
        <xdr:cNvPr id="86" name="楕円 85"/>
        <xdr:cNvSpPr/>
      </xdr:nvSpPr>
      <xdr:spPr>
        <a:xfrm>
          <a:off x="1968500" y="582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115778</xdr:rowOff>
    </xdr:from>
    <xdr:ext cx="469744" cy="259045"/>
    <xdr:sp macro="" textlink="">
      <xdr:nvSpPr>
        <xdr:cNvPr id="87" name="テキスト ボックス 86"/>
        <xdr:cNvSpPr txBox="1"/>
      </xdr:nvSpPr>
      <xdr:spPr>
        <a:xfrm>
          <a:off x="1784428" y="560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42990</xdr:rowOff>
    </xdr:from>
    <xdr:to>
      <xdr:col>6</xdr:col>
      <xdr:colOff>38100</xdr:colOff>
      <xdr:row>34</xdr:row>
      <xdr:rowOff>144590</xdr:rowOff>
    </xdr:to>
    <xdr:sp macro="" textlink="">
      <xdr:nvSpPr>
        <xdr:cNvPr id="88" name="楕円 87"/>
        <xdr:cNvSpPr/>
      </xdr:nvSpPr>
      <xdr:spPr>
        <a:xfrm>
          <a:off x="1079500" y="587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161117</xdr:rowOff>
    </xdr:from>
    <xdr:ext cx="469744" cy="259045"/>
    <xdr:sp macro="" textlink="">
      <xdr:nvSpPr>
        <xdr:cNvPr id="89" name="テキスト ボックス 88"/>
        <xdr:cNvSpPr txBox="1"/>
      </xdr:nvSpPr>
      <xdr:spPr>
        <a:xfrm>
          <a:off x="895428" y="564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69031</xdr:rowOff>
    </xdr:from>
    <xdr:to>
      <xdr:col>24</xdr:col>
      <xdr:colOff>62865</xdr:colOff>
      <xdr:row>58</xdr:row>
      <xdr:rowOff>154302</xdr:rowOff>
    </xdr:to>
    <xdr:cxnSp macro="">
      <xdr:nvCxnSpPr>
        <xdr:cNvPr id="113" name="直線コネクタ 112"/>
        <xdr:cNvCxnSpPr/>
      </xdr:nvCxnSpPr>
      <xdr:spPr>
        <a:xfrm flipV="1">
          <a:off x="4633595" y="8812981"/>
          <a:ext cx="1270" cy="128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158129</xdr:rowOff>
    </xdr:from>
    <xdr:ext cx="534377" cy="259045"/>
    <xdr:sp macro="" textlink="">
      <xdr:nvSpPr>
        <xdr:cNvPr id="114" name="総務費最小値テキスト"/>
        <xdr:cNvSpPr txBox="1"/>
      </xdr:nvSpPr>
      <xdr:spPr>
        <a:xfrm>
          <a:off x="4686300" y="101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154302</xdr:rowOff>
    </xdr:from>
    <xdr:to>
      <xdr:col>24</xdr:col>
      <xdr:colOff>152400</xdr:colOff>
      <xdr:row>58</xdr:row>
      <xdr:rowOff>154302</xdr:rowOff>
    </xdr:to>
    <xdr:cxnSp macro="">
      <xdr:nvCxnSpPr>
        <xdr:cNvPr id="115" name="直線コネクタ 114"/>
        <xdr:cNvCxnSpPr/>
      </xdr:nvCxnSpPr>
      <xdr:spPr>
        <a:xfrm>
          <a:off x="4546600" y="1009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15708</xdr:rowOff>
    </xdr:from>
    <xdr:ext cx="690189" cy="259045"/>
    <xdr:sp macro="" textlink="">
      <xdr:nvSpPr>
        <xdr:cNvPr id="116" name="総務費最大値テキスト"/>
        <xdr:cNvSpPr txBox="1"/>
      </xdr:nvSpPr>
      <xdr:spPr>
        <a:xfrm>
          <a:off x="4686300" y="85882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1,060,645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69031</xdr:rowOff>
    </xdr:from>
    <xdr:to>
      <xdr:col>24</xdr:col>
      <xdr:colOff>152400</xdr:colOff>
      <xdr:row>51</xdr:row>
      <xdr:rowOff>69031</xdr:rowOff>
    </xdr:to>
    <xdr:cxnSp macro="">
      <xdr:nvCxnSpPr>
        <xdr:cNvPr id="117" name="直線コネクタ 116"/>
        <xdr:cNvCxnSpPr/>
      </xdr:nvCxnSpPr>
      <xdr:spPr>
        <a:xfrm>
          <a:off x="4546600" y="8812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153279</xdr:rowOff>
    </xdr:from>
    <xdr:to>
      <xdr:col>24</xdr:col>
      <xdr:colOff>63500</xdr:colOff>
      <xdr:row>58</xdr:row>
      <xdr:rowOff>84171</xdr:rowOff>
    </xdr:to>
    <xdr:cxnSp macro="">
      <xdr:nvCxnSpPr>
        <xdr:cNvPr id="118" name="直線コネクタ 117"/>
        <xdr:cNvCxnSpPr/>
      </xdr:nvCxnSpPr>
      <xdr:spPr>
        <a:xfrm>
          <a:off x="3797300" y="9925929"/>
          <a:ext cx="838200" cy="10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17453</xdr:rowOff>
    </xdr:from>
    <xdr:ext cx="599010" cy="259045"/>
    <xdr:sp macro="" textlink="">
      <xdr:nvSpPr>
        <xdr:cNvPr id="119" name="総務費平均値テキスト"/>
        <xdr:cNvSpPr txBox="1"/>
      </xdr:nvSpPr>
      <xdr:spPr>
        <a:xfrm>
          <a:off x="4686300" y="9790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166026</xdr:rowOff>
    </xdr:from>
    <xdr:to>
      <xdr:col>24</xdr:col>
      <xdr:colOff>114300</xdr:colOff>
      <xdr:row>58</xdr:row>
      <xdr:rowOff>96176</xdr:rowOff>
    </xdr:to>
    <xdr:sp macro="" textlink="">
      <xdr:nvSpPr>
        <xdr:cNvPr id="120" name="フローチャート: 判断 119"/>
        <xdr:cNvSpPr/>
      </xdr:nvSpPr>
      <xdr:spPr>
        <a:xfrm>
          <a:off x="45847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153279</xdr:rowOff>
    </xdr:from>
    <xdr:to>
      <xdr:col>19</xdr:col>
      <xdr:colOff>177800</xdr:colOff>
      <xdr:row>58</xdr:row>
      <xdr:rowOff>128279</xdr:rowOff>
    </xdr:to>
    <xdr:cxnSp macro="">
      <xdr:nvCxnSpPr>
        <xdr:cNvPr id="121" name="直線コネクタ 120"/>
        <xdr:cNvCxnSpPr/>
      </xdr:nvCxnSpPr>
      <xdr:spPr>
        <a:xfrm flipV="1">
          <a:off x="2908300" y="9925929"/>
          <a:ext cx="889000" cy="14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68942</xdr:rowOff>
    </xdr:from>
    <xdr:to>
      <xdr:col>20</xdr:col>
      <xdr:colOff>38100</xdr:colOff>
      <xdr:row>57</xdr:row>
      <xdr:rowOff>170542</xdr:rowOff>
    </xdr:to>
    <xdr:sp macro="" textlink="">
      <xdr:nvSpPr>
        <xdr:cNvPr id="122" name="フローチャート: 判断 121"/>
        <xdr:cNvSpPr/>
      </xdr:nvSpPr>
      <xdr:spPr>
        <a:xfrm>
          <a:off x="3746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15619</xdr:rowOff>
    </xdr:from>
    <xdr:ext cx="599010" cy="259045"/>
    <xdr:sp macro="" textlink="">
      <xdr:nvSpPr>
        <xdr:cNvPr id="123" name="テキスト ボックス 122"/>
        <xdr:cNvSpPr txBox="1"/>
      </xdr:nvSpPr>
      <xdr:spPr>
        <a:xfrm>
          <a:off x="3497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128279</xdr:rowOff>
    </xdr:from>
    <xdr:to>
      <xdr:col>15</xdr:col>
      <xdr:colOff>50800</xdr:colOff>
      <xdr:row>58</xdr:row>
      <xdr:rowOff>132842</xdr:rowOff>
    </xdr:to>
    <xdr:cxnSp macro="">
      <xdr:nvCxnSpPr>
        <xdr:cNvPr id="124" name="直線コネクタ 123"/>
        <xdr:cNvCxnSpPr/>
      </xdr:nvCxnSpPr>
      <xdr:spPr>
        <a:xfrm flipV="1">
          <a:off x="2019300" y="10072379"/>
          <a:ext cx="889000" cy="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36071</xdr:rowOff>
    </xdr:from>
    <xdr:to>
      <xdr:col>15</xdr:col>
      <xdr:colOff>101600</xdr:colOff>
      <xdr:row>58</xdr:row>
      <xdr:rowOff>137671</xdr:rowOff>
    </xdr:to>
    <xdr:sp macro="" textlink="">
      <xdr:nvSpPr>
        <xdr:cNvPr id="125" name="フローチャート: 判断 124"/>
        <xdr:cNvSpPr/>
      </xdr:nvSpPr>
      <xdr:spPr>
        <a:xfrm>
          <a:off x="2857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154198</xdr:rowOff>
    </xdr:from>
    <xdr:ext cx="599010" cy="259045"/>
    <xdr:sp macro="" textlink="">
      <xdr:nvSpPr>
        <xdr:cNvPr id="126" name="テキスト ボックス 125"/>
        <xdr:cNvSpPr txBox="1"/>
      </xdr:nvSpPr>
      <xdr:spPr>
        <a:xfrm>
          <a:off x="2608795" y="97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125568</xdr:rowOff>
    </xdr:from>
    <xdr:to>
      <xdr:col>10</xdr:col>
      <xdr:colOff>114300</xdr:colOff>
      <xdr:row>58</xdr:row>
      <xdr:rowOff>132842</xdr:rowOff>
    </xdr:to>
    <xdr:cxnSp macro="">
      <xdr:nvCxnSpPr>
        <xdr:cNvPr id="127" name="直線コネクタ 126"/>
        <xdr:cNvCxnSpPr/>
      </xdr:nvCxnSpPr>
      <xdr:spPr>
        <a:xfrm>
          <a:off x="1130300" y="10069668"/>
          <a:ext cx="889000" cy="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51643</xdr:rowOff>
    </xdr:from>
    <xdr:to>
      <xdr:col>10</xdr:col>
      <xdr:colOff>165100</xdr:colOff>
      <xdr:row>58</xdr:row>
      <xdr:rowOff>153243</xdr:rowOff>
    </xdr:to>
    <xdr:sp macro="" textlink="">
      <xdr:nvSpPr>
        <xdr:cNvPr id="128" name="フローチャート: 判断 127"/>
        <xdr:cNvSpPr/>
      </xdr:nvSpPr>
      <xdr:spPr>
        <a:xfrm>
          <a:off x="1968500" y="999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169770</xdr:rowOff>
    </xdr:from>
    <xdr:ext cx="534377" cy="259045"/>
    <xdr:sp macro="" textlink="">
      <xdr:nvSpPr>
        <xdr:cNvPr id="129" name="テキスト ボックス 128"/>
        <xdr:cNvSpPr txBox="1"/>
      </xdr:nvSpPr>
      <xdr:spPr>
        <a:xfrm>
          <a:off x="1752111" y="977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52535</xdr:rowOff>
    </xdr:from>
    <xdr:to>
      <xdr:col>6</xdr:col>
      <xdr:colOff>38100</xdr:colOff>
      <xdr:row>58</xdr:row>
      <xdr:rowOff>154135</xdr:rowOff>
    </xdr:to>
    <xdr:sp macro="" textlink="">
      <xdr:nvSpPr>
        <xdr:cNvPr id="130" name="フローチャート: 判断 129"/>
        <xdr:cNvSpPr/>
      </xdr:nvSpPr>
      <xdr:spPr>
        <a:xfrm>
          <a:off x="1079500" y="99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170662</xdr:rowOff>
    </xdr:from>
    <xdr:ext cx="534377" cy="259045"/>
    <xdr:sp macro="" textlink="">
      <xdr:nvSpPr>
        <xdr:cNvPr id="131" name="テキスト ボックス 130"/>
        <xdr:cNvSpPr txBox="1"/>
      </xdr:nvSpPr>
      <xdr:spPr>
        <a:xfrm>
          <a:off x="863111" y="97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33371</xdr:rowOff>
    </xdr:from>
    <xdr:to>
      <xdr:col>24</xdr:col>
      <xdr:colOff>114300</xdr:colOff>
      <xdr:row>58</xdr:row>
      <xdr:rowOff>134971</xdr:rowOff>
    </xdr:to>
    <xdr:sp macro="" textlink="">
      <xdr:nvSpPr>
        <xdr:cNvPr id="137" name="楕円 136"/>
        <xdr:cNvSpPr/>
      </xdr:nvSpPr>
      <xdr:spPr>
        <a:xfrm>
          <a:off x="4584700" y="997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144453</xdr:rowOff>
    </xdr:from>
    <xdr:ext cx="599010" cy="259045"/>
    <xdr:sp macro="" textlink="">
      <xdr:nvSpPr>
        <xdr:cNvPr id="138" name="総務費該当値テキスト"/>
        <xdr:cNvSpPr txBox="1"/>
      </xdr:nvSpPr>
      <xdr:spPr>
        <a:xfrm>
          <a:off x="4686300" y="9917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102479</xdr:rowOff>
    </xdr:from>
    <xdr:to>
      <xdr:col>20</xdr:col>
      <xdr:colOff>38100</xdr:colOff>
      <xdr:row>58</xdr:row>
      <xdr:rowOff>32629</xdr:rowOff>
    </xdr:to>
    <xdr:sp macro="" textlink="">
      <xdr:nvSpPr>
        <xdr:cNvPr id="139" name="楕円 138"/>
        <xdr:cNvSpPr/>
      </xdr:nvSpPr>
      <xdr:spPr>
        <a:xfrm>
          <a:off x="3746500" y="987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23756</xdr:rowOff>
    </xdr:from>
    <xdr:ext cx="599010" cy="259045"/>
    <xdr:sp macro="" textlink="">
      <xdr:nvSpPr>
        <xdr:cNvPr id="140" name="テキスト ボックス 139"/>
        <xdr:cNvSpPr txBox="1"/>
      </xdr:nvSpPr>
      <xdr:spPr>
        <a:xfrm>
          <a:off x="3497795" y="9967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77479</xdr:rowOff>
    </xdr:from>
    <xdr:to>
      <xdr:col>15</xdr:col>
      <xdr:colOff>101600</xdr:colOff>
      <xdr:row>59</xdr:row>
      <xdr:rowOff>7629</xdr:rowOff>
    </xdr:to>
    <xdr:sp macro="" textlink="">
      <xdr:nvSpPr>
        <xdr:cNvPr id="141" name="楕円 140"/>
        <xdr:cNvSpPr/>
      </xdr:nvSpPr>
      <xdr:spPr>
        <a:xfrm>
          <a:off x="2857500" y="1002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170206</xdr:rowOff>
    </xdr:from>
    <xdr:ext cx="534377" cy="259045"/>
    <xdr:sp macro="" textlink="">
      <xdr:nvSpPr>
        <xdr:cNvPr id="142" name="テキスト ボックス 141"/>
        <xdr:cNvSpPr txBox="1"/>
      </xdr:nvSpPr>
      <xdr:spPr>
        <a:xfrm>
          <a:off x="2641111" y="1011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82042</xdr:rowOff>
    </xdr:from>
    <xdr:to>
      <xdr:col>10</xdr:col>
      <xdr:colOff>165100</xdr:colOff>
      <xdr:row>59</xdr:row>
      <xdr:rowOff>12192</xdr:rowOff>
    </xdr:to>
    <xdr:sp macro="" textlink="">
      <xdr:nvSpPr>
        <xdr:cNvPr id="143" name="楕円 142"/>
        <xdr:cNvSpPr/>
      </xdr:nvSpPr>
      <xdr:spPr>
        <a:xfrm>
          <a:off x="1968500" y="1002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3319</xdr:rowOff>
    </xdr:from>
    <xdr:ext cx="534377" cy="259045"/>
    <xdr:sp macro="" textlink="">
      <xdr:nvSpPr>
        <xdr:cNvPr id="144" name="テキスト ボックス 143"/>
        <xdr:cNvSpPr txBox="1"/>
      </xdr:nvSpPr>
      <xdr:spPr>
        <a:xfrm>
          <a:off x="1752111" y="1011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74768</xdr:rowOff>
    </xdr:from>
    <xdr:to>
      <xdr:col>6</xdr:col>
      <xdr:colOff>38100</xdr:colOff>
      <xdr:row>59</xdr:row>
      <xdr:rowOff>4918</xdr:rowOff>
    </xdr:to>
    <xdr:sp macro="" textlink="">
      <xdr:nvSpPr>
        <xdr:cNvPr id="145" name="楕円 144"/>
        <xdr:cNvSpPr/>
      </xdr:nvSpPr>
      <xdr:spPr>
        <a:xfrm>
          <a:off x="1079500" y="1001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167495</xdr:rowOff>
    </xdr:from>
    <xdr:ext cx="534377" cy="259045"/>
    <xdr:sp macro="" textlink="">
      <xdr:nvSpPr>
        <xdr:cNvPr id="146" name="テキスト ボックス 145"/>
        <xdr:cNvSpPr txBox="1"/>
      </xdr:nvSpPr>
      <xdr:spPr>
        <a:xfrm>
          <a:off x="863111" y="1011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155149</xdr:rowOff>
    </xdr:from>
    <xdr:to>
      <xdr:col>24</xdr:col>
      <xdr:colOff>62865</xdr:colOff>
      <xdr:row>77</xdr:row>
      <xdr:rowOff>65940</xdr:rowOff>
    </xdr:to>
    <xdr:cxnSp macro="">
      <xdr:nvCxnSpPr>
        <xdr:cNvPr id="169" name="直線コネクタ 168"/>
        <xdr:cNvCxnSpPr/>
      </xdr:nvCxnSpPr>
      <xdr:spPr>
        <a:xfrm flipV="1">
          <a:off x="4633595" y="12328099"/>
          <a:ext cx="1270" cy="93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69767</xdr:rowOff>
    </xdr:from>
    <xdr:ext cx="599010" cy="259045"/>
    <xdr:sp macro="" textlink="">
      <xdr:nvSpPr>
        <xdr:cNvPr id="170" name="民生費最小値テキスト"/>
        <xdr:cNvSpPr txBox="1"/>
      </xdr:nvSpPr>
      <xdr:spPr>
        <a:xfrm>
          <a:off x="4686300" y="1327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65940</xdr:rowOff>
    </xdr:from>
    <xdr:to>
      <xdr:col>24</xdr:col>
      <xdr:colOff>152400</xdr:colOff>
      <xdr:row>77</xdr:row>
      <xdr:rowOff>65940</xdr:rowOff>
    </xdr:to>
    <xdr:cxnSp macro="">
      <xdr:nvCxnSpPr>
        <xdr:cNvPr id="171" name="直線コネクタ 170"/>
        <xdr:cNvCxnSpPr/>
      </xdr:nvCxnSpPr>
      <xdr:spPr>
        <a:xfrm>
          <a:off x="4546600" y="13267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101826</xdr:rowOff>
    </xdr:from>
    <xdr:ext cx="599010" cy="259045"/>
    <xdr:sp macro="" textlink="">
      <xdr:nvSpPr>
        <xdr:cNvPr id="172" name="民生費最大値テキスト"/>
        <xdr:cNvSpPr txBox="1"/>
      </xdr:nvSpPr>
      <xdr:spPr>
        <a:xfrm>
          <a:off x="4686300" y="12103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359,121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155149</xdr:rowOff>
    </xdr:from>
    <xdr:to>
      <xdr:col>24</xdr:col>
      <xdr:colOff>152400</xdr:colOff>
      <xdr:row>71</xdr:row>
      <xdr:rowOff>155149</xdr:rowOff>
    </xdr:to>
    <xdr:cxnSp macro="">
      <xdr:nvCxnSpPr>
        <xdr:cNvPr id="173" name="直線コネクタ 172"/>
        <xdr:cNvCxnSpPr/>
      </xdr:nvCxnSpPr>
      <xdr:spPr>
        <a:xfrm>
          <a:off x="4546600" y="1232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56901</xdr:rowOff>
    </xdr:from>
    <xdr:to>
      <xdr:col>24</xdr:col>
      <xdr:colOff>63500</xdr:colOff>
      <xdr:row>75</xdr:row>
      <xdr:rowOff>62804</xdr:rowOff>
    </xdr:to>
    <xdr:cxnSp macro="">
      <xdr:nvCxnSpPr>
        <xdr:cNvPr id="174" name="直線コネクタ 173"/>
        <xdr:cNvCxnSpPr/>
      </xdr:nvCxnSpPr>
      <xdr:spPr>
        <a:xfrm flipV="1">
          <a:off x="3797300" y="12744201"/>
          <a:ext cx="838200" cy="17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48600</xdr:rowOff>
    </xdr:from>
    <xdr:ext cx="599010" cy="259045"/>
    <xdr:sp macro="" textlink="">
      <xdr:nvSpPr>
        <xdr:cNvPr id="175" name="民生費平均値テキスト"/>
        <xdr:cNvSpPr txBox="1"/>
      </xdr:nvSpPr>
      <xdr:spPr>
        <a:xfrm>
          <a:off x="4686300" y="12907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70173</xdr:rowOff>
    </xdr:from>
    <xdr:to>
      <xdr:col>24</xdr:col>
      <xdr:colOff>114300</xdr:colOff>
      <xdr:row>76</xdr:row>
      <xdr:rowOff>322</xdr:rowOff>
    </xdr:to>
    <xdr:sp macro="" textlink="">
      <xdr:nvSpPr>
        <xdr:cNvPr id="176" name="フローチャート: 判断 175"/>
        <xdr:cNvSpPr/>
      </xdr:nvSpPr>
      <xdr:spPr>
        <a:xfrm>
          <a:off x="45847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62804</xdr:rowOff>
    </xdr:from>
    <xdr:to>
      <xdr:col>19</xdr:col>
      <xdr:colOff>177800</xdr:colOff>
      <xdr:row>75</xdr:row>
      <xdr:rowOff>115578</xdr:rowOff>
    </xdr:to>
    <xdr:cxnSp macro="">
      <xdr:nvCxnSpPr>
        <xdr:cNvPr id="177" name="直線コネクタ 176"/>
        <xdr:cNvCxnSpPr/>
      </xdr:nvCxnSpPr>
      <xdr:spPr>
        <a:xfrm flipV="1">
          <a:off x="2908300" y="12921554"/>
          <a:ext cx="889000" cy="52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26127</xdr:rowOff>
    </xdr:from>
    <xdr:to>
      <xdr:col>20</xdr:col>
      <xdr:colOff>38100</xdr:colOff>
      <xdr:row>76</xdr:row>
      <xdr:rowOff>127727</xdr:rowOff>
    </xdr:to>
    <xdr:sp macro="" textlink="">
      <xdr:nvSpPr>
        <xdr:cNvPr id="178" name="フローチャート: 判断 177"/>
        <xdr:cNvSpPr/>
      </xdr:nvSpPr>
      <xdr:spPr>
        <a:xfrm>
          <a:off x="3746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118854</xdr:rowOff>
    </xdr:from>
    <xdr:ext cx="599010" cy="259045"/>
    <xdr:sp macro="" textlink="">
      <xdr:nvSpPr>
        <xdr:cNvPr id="179" name="テキスト ボックス 178"/>
        <xdr:cNvSpPr txBox="1"/>
      </xdr:nvSpPr>
      <xdr:spPr>
        <a:xfrm>
          <a:off x="3497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115578</xdr:rowOff>
    </xdr:from>
    <xdr:to>
      <xdr:col>15</xdr:col>
      <xdr:colOff>50800</xdr:colOff>
      <xdr:row>75</xdr:row>
      <xdr:rowOff>161838</xdr:rowOff>
    </xdr:to>
    <xdr:cxnSp macro="">
      <xdr:nvCxnSpPr>
        <xdr:cNvPr id="180" name="直線コネクタ 179"/>
        <xdr:cNvCxnSpPr/>
      </xdr:nvCxnSpPr>
      <xdr:spPr>
        <a:xfrm flipV="1">
          <a:off x="2019300" y="12974328"/>
          <a:ext cx="889000" cy="4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40798</xdr:rowOff>
    </xdr:from>
    <xdr:to>
      <xdr:col>15</xdr:col>
      <xdr:colOff>101600</xdr:colOff>
      <xdr:row>76</xdr:row>
      <xdr:rowOff>142398</xdr:rowOff>
    </xdr:to>
    <xdr:sp macro="" textlink="">
      <xdr:nvSpPr>
        <xdr:cNvPr id="181" name="フローチャート: 判断 180"/>
        <xdr:cNvSpPr/>
      </xdr:nvSpPr>
      <xdr:spPr>
        <a:xfrm>
          <a:off x="2857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133525</xdr:rowOff>
    </xdr:from>
    <xdr:ext cx="599010" cy="259045"/>
    <xdr:sp macro="" textlink="">
      <xdr:nvSpPr>
        <xdr:cNvPr id="182" name="テキスト ボックス 181"/>
        <xdr:cNvSpPr txBox="1"/>
      </xdr:nvSpPr>
      <xdr:spPr>
        <a:xfrm>
          <a:off x="2608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121234</xdr:rowOff>
    </xdr:from>
    <xdr:to>
      <xdr:col>10</xdr:col>
      <xdr:colOff>114300</xdr:colOff>
      <xdr:row>75</xdr:row>
      <xdr:rowOff>161838</xdr:rowOff>
    </xdr:to>
    <xdr:cxnSp macro="">
      <xdr:nvCxnSpPr>
        <xdr:cNvPr id="183" name="直線コネクタ 182"/>
        <xdr:cNvCxnSpPr/>
      </xdr:nvCxnSpPr>
      <xdr:spPr>
        <a:xfrm>
          <a:off x="1130300" y="12979984"/>
          <a:ext cx="889000" cy="4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63946</xdr:rowOff>
    </xdr:from>
    <xdr:to>
      <xdr:col>10</xdr:col>
      <xdr:colOff>165100</xdr:colOff>
      <xdr:row>76</xdr:row>
      <xdr:rowOff>165546</xdr:rowOff>
    </xdr:to>
    <xdr:sp macro="" textlink="">
      <xdr:nvSpPr>
        <xdr:cNvPr id="184" name="フローチャート: 判断 183"/>
        <xdr:cNvSpPr/>
      </xdr:nvSpPr>
      <xdr:spPr>
        <a:xfrm>
          <a:off x="1968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156673</xdr:rowOff>
    </xdr:from>
    <xdr:ext cx="599010" cy="259045"/>
    <xdr:sp macro="" textlink="">
      <xdr:nvSpPr>
        <xdr:cNvPr id="185" name="テキスト ボックス 184"/>
        <xdr:cNvSpPr txBox="1"/>
      </xdr:nvSpPr>
      <xdr:spPr>
        <a:xfrm>
          <a:off x="1719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73740</xdr:rowOff>
    </xdr:from>
    <xdr:to>
      <xdr:col>6</xdr:col>
      <xdr:colOff>38100</xdr:colOff>
      <xdr:row>77</xdr:row>
      <xdr:rowOff>3890</xdr:rowOff>
    </xdr:to>
    <xdr:sp macro="" textlink="">
      <xdr:nvSpPr>
        <xdr:cNvPr id="186" name="フローチャート: 判断 185"/>
        <xdr:cNvSpPr/>
      </xdr:nvSpPr>
      <xdr:spPr>
        <a:xfrm>
          <a:off x="1079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166467</xdr:rowOff>
    </xdr:from>
    <xdr:ext cx="599010" cy="259045"/>
    <xdr:sp macro="" textlink="">
      <xdr:nvSpPr>
        <xdr:cNvPr id="187" name="テキスト ボックス 186"/>
        <xdr:cNvSpPr txBox="1"/>
      </xdr:nvSpPr>
      <xdr:spPr>
        <a:xfrm>
          <a:off x="830795" y="1319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6101</xdr:rowOff>
    </xdr:from>
    <xdr:to>
      <xdr:col>24</xdr:col>
      <xdr:colOff>114300</xdr:colOff>
      <xdr:row>74</xdr:row>
      <xdr:rowOff>107701</xdr:rowOff>
    </xdr:to>
    <xdr:sp macro="" textlink="">
      <xdr:nvSpPr>
        <xdr:cNvPr id="193" name="楕円 192"/>
        <xdr:cNvSpPr/>
      </xdr:nvSpPr>
      <xdr:spPr>
        <a:xfrm>
          <a:off x="4584700" y="1269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28978</xdr:rowOff>
    </xdr:from>
    <xdr:ext cx="599010" cy="259045"/>
    <xdr:sp macro="" textlink="">
      <xdr:nvSpPr>
        <xdr:cNvPr id="194" name="民生費該当値テキスト"/>
        <xdr:cNvSpPr txBox="1"/>
      </xdr:nvSpPr>
      <xdr:spPr>
        <a:xfrm>
          <a:off x="4686300" y="12544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12004</xdr:rowOff>
    </xdr:from>
    <xdr:to>
      <xdr:col>20</xdr:col>
      <xdr:colOff>38100</xdr:colOff>
      <xdr:row>75</xdr:row>
      <xdr:rowOff>113604</xdr:rowOff>
    </xdr:to>
    <xdr:sp macro="" textlink="">
      <xdr:nvSpPr>
        <xdr:cNvPr id="195" name="楕円 194"/>
        <xdr:cNvSpPr/>
      </xdr:nvSpPr>
      <xdr:spPr>
        <a:xfrm>
          <a:off x="3746500" y="1287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130131</xdr:rowOff>
    </xdr:from>
    <xdr:ext cx="599010" cy="259045"/>
    <xdr:sp macro="" textlink="">
      <xdr:nvSpPr>
        <xdr:cNvPr id="196" name="テキスト ボックス 195"/>
        <xdr:cNvSpPr txBox="1"/>
      </xdr:nvSpPr>
      <xdr:spPr>
        <a:xfrm>
          <a:off x="3497795" y="1264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64778</xdr:rowOff>
    </xdr:from>
    <xdr:to>
      <xdr:col>15</xdr:col>
      <xdr:colOff>101600</xdr:colOff>
      <xdr:row>75</xdr:row>
      <xdr:rowOff>166377</xdr:rowOff>
    </xdr:to>
    <xdr:sp macro="" textlink="">
      <xdr:nvSpPr>
        <xdr:cNvPr id="197" name="楕円 196"/>
        <xdr:cNvSpPr/>
      </xdr:nvSpPr>
      <xdr:spPr>
        <a:xfrm>
          <a:off x="2857500" y="129235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11455</xdr:rowOff>
    </xdr:from>
    <xdr:ext cx="599010" cy="259045"/>
    <xdr:sp macro="" textlink="">
      <xdr:nvSpPr>
        <xdr:cNvPr id="198" name="テキスト ボックス 197"/>
        <xdr:cNvSpPr txBox="1"/>
      </xdr:nvSpPr>
      <xdr:spPr>
        <a:xfrm>
          <a:off x="2608795" y="12698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111037</xdr:rowOff>
    </xdr:from>
    <xdr:to>
      <xdr:col>10</xdr:col>
      <xdr:colOff>165100</xdr:colOff>
      <xdr:row>76</xdr:row>
      <xdr:rowOff>41188</xdr:rowOff>
    </xdr:to>
    <xdr:sp macro="" textlink="">
      <xdr:nvSpPr>
        <xdr:cNvPr id="199" name="楕円 198"/>
        <xdr:cNvSpPr/>
      </xdr:nvSpPr>
      <xdr:spPr>
        <a:xfrm>
          <a:off x="1968500" y="129697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57714</xdr:rowOff>
    </xdr:from>
    <xdr:ext cx="599010" cy="259045"/>
    <xdr:sp macro="" textlink="">
      <xdr:nvSpPr>
        <xdr:cNvPr id="200" name="テキスト ボックス 199"/>
        <xdr:cNvSpPr txBox="1"/>
      </xdr:nvSpPr>
      <xdr:spPr>
        <a:xfrm>
          <a:off x="1719795" y="1274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70434</xdr:rowOff>
    </xdr:from>
    <xdr:to>
      <xdr:col>6</xdr:col>
      <xdr:colOff>38100</xdr:colOff>
      <xdr:row>76</xdr:row>
      <xdr:rowOff>583</xdr:rowOff>
    </xdr:to>
    <xdr:sp macro="" textlink="">
      <xdr:nvSpPr>
        <xdr:cNvPr id="201" name="楕円 200"/>
        <xdr:cNvSpPr/>
      </xdr:nvSpPr>
      <xdr:spPr>
        <a:xfrm>
          <a:off x="1079500" y="129291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17111</xdr:rowOff>
    </xdr:from>
    <xdr:ext cx="599010" cy="259045"/>
    <xdr:sp macro="" textlink="">
      <xdr:nvSpPr>
        <xdr:cNvPr id="202" name="テキスト ボックス 201"/>
        <xdr:cNvSpPr txBox="1"/>
      </xdr:nvSpPr>
      <xdr:spPr>
        <a:xfrm>
          <a:off x="830795" y="12704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105212</xdr:rowOff>
    </xdr:from>
    <xdr:to>
      <xdr:col>24</xdr:col>
      <xdr:colOff>62865</xdr:colOff>
      <xdr:row>97</xdr:row>
      <xdr:rowOff>143053</xdr:rowOff>
    </xdr:to>
    <xdr:cxnSp macro="">
      <xdr:nvCxnSpPr>
        <xdr:cNvPr id="226" name="直線コネクタ 225"/>
        <xdr:cNvCxnSpPr/>
      </xdr:nvCxnSpPr>
      <xdr:spPr>
        <a:xfrm flipV="1">
          <a:off x="4633595" y="15535712"/>
          <a:ext cx="1270" cy="123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146880</xdr:rowOff>
    </xdr:from>
    <xdr:ext cx="534377" cy="259045"/>
    <xdr:sp macro="" textlink="">
      <xdr:nvSpPr>
        <xdr:cNvPr id="227" name="衛生費最小値テキスト"/>
        <xdr:cNvSpPr txBox="1"/>
      </xdr:nvSpPr>
      <xdr:spPr>
        <a:xfrm>
          <a:off x="4686300" y="167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143053</xdr:rowOff>
    </xdr:from>
    <xdr:to>
      <xdr:col>24</xdr:col>
      <xdr:colOff>152400</xdr:colOff>
      <xdr:row>97</xdr:row>
      <xdr:rowOff>143053</xdr:rowOff>
    </xdr:to>
    <xdr:cxnSp macro="">
      <xdr:nvCxnSpPr>
        <xdr:cNvPr id="228" name="直線コネクタ 227"/>
        <xdr:cNvCxnSpPr/>
      </xdr:nvCxnSpPr>
      <xdr:spPr>
        <a:xfrm>
          <a:off x="4546600" y="1677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51889</xdr:rowOff>
    </xdr:from>
    <xdr:ext cx="599010" cy="259045"/>
    <xdr:sp macro="" textlink="">
      <xdr:nvSpPr>
        <xdr:cNvPr id="229" name="衛生費最大値テキスト"/>
        <xdr:cNvSpPr txBox="1"/>
      </xdr:nvSpPr>
      <xdr:spPr>
        <a:xfrm>
          <a:off x="4686300" y="1531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105212</xdr:rowOff>
    </xdr:from>
    <xdr:to>
      <xdr:col>24</xdr:col>
      <xdr:colOff>152400</xdr:colOff>
      <xdr:row>90</xdr:row>
      <xdr:rowOff>105212</xdr:rowOff>
    </xdr:to>
    <xdr:cxnSp macro="">
      <xdr:nvCxnSpPr>
        <xdr:cNvPr id="230" name="直線コネクタ 229"/>
        <xdr:cNvCxnSpPr/>
      </xdr:nvCxnSpPr>
      <xdr:spPr>
        <a:xfrm>
          <a:off x="4546600" y="1553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76233</xdr:rowOff>
    </xdr:from>
    <xdr:to>
      <xdr:col>24</xdr:col>
      <xdr:colOff>63500</xdr:colOff>
      <xdr:row>96</xdr:row>
      <xdr:rowOff>5770</xdr:rowOff>
    </xdr:to>
    <xdr:cxnSp macro="">
      <xdr:nvCxnSpPr>
        <xdr:cNvPr id="231" name="直線コネクタ 230"/>
        <xdr:cNvCxnSpPr/>
      </xdr:nvCxnSpPr>
      <xdr:spPr>
        <a:xfrm flipV="1">
          <a:off x="3797300" y="16192533"/>
          <a:ext cx="838200" cy="27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165923</xdr:rowOff>
    </xdr:from>
    <xdr:ext cx="534377" cy="259045"/>
    <xdr:sp macro="" textlink="">
      <xdr:nvSpPr>
        <xdr:cNvPr id="232" name="衛生費平均値テキスト"/>
        <xdr:cNvSpPr txBox="1"/>
      </xdr:nvSpPr>
      <xdr:spPr>
        <a:xfrm>
          <a:off x="4686300" y="16453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16046</xdr:rowOff>
    </xdr:from>
    <xdr:to>
      <xdr:col>24</xdr:col>
      <xdr:colOff>114300</xdr:colOff>
      <xdr:row>96</xdr:row>
      <xdr:rowOff>117646</xdr:rowOff>
    </xdr:to>
    <xdr:sp macro="" textlink="">
      <xdr:nvSpPr>
        <xdr:cNvPr id="233" name="フローチャート: 判断 232"/>
        <xdr:cNvSpPr/>
      </xdr:nvSpPr>
      <xdr:spPr>
        <a:xfrm>
          <a:off x="4584700" y="1647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5770</xdr:rowOff>
    </xdr:from>
    <xdr:to>
      <xdr:col>19</xdr:col>
      <xdr:colOff>177800</xdr:colOff>
      <xdr:row>96</xdr:row>
      <xdr:rowOff>64971</xdr:rowOff>
    </xdr:to>
    <xdr:cxnSp macro="">
      <xdr:nvCxnSpPr>
        <xdr:cNvPr id="234" name="直線コネクタ 233"/>
        <xdr:cNvCxnSpPr/>
      </xdr:nvCxnSpPr>
      <xdr:spPr>
        <a:xfrm flipV="1">
          <a:off x="2908300" y="16464970"/>
          <a:ext cx="889000" cy="5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73606</xdr:rowOff>
    </xdr:from>
    <xdr:to>
      <xdr:col>20</xdr:col>
      <xdr:colOff>38100</xdr:colOff>
      <xdr:row>97</xdr:row>
      <xdr:rowOff>3756</xdr:rowOff>
    </xdr:to>
    <xdr:sp macro="" textlink="">
      <xdr:nvSpPr>
        <xdr:cNvPr id="235" name="フローチャート: 判断 234"/>
        <xdr:cNvSpPr/>
      </xdr:nvSpPr>
      <xdr:spPr>
        <a:xfrm>
          <a:off x="3746500" y="165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166333</xdr:rowOff>
    </xdr:from>
    <xdr:ext cx="534377" cy="259045"/>
    <xdr:sp macro="" textlink="">
      <xdr:nvSpPr>
        <xdr:cNvPr id="236" name="テキスト ボックス 235"/>
        <xdr:cNvSpPr txBox="1"/>
      </xdr:nvSpPr>
      <xdr:spPr>
        <a:xfrm>
          <a:off x="3530111" y="166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64971</xdr:rowOff>
    </xdr:from>
    <xdr:to>
      <xdr:col>15</xdr:col>
      <xdr:colOff>50800</xdr:colOff>
      <xdr:row>96</xdr:row>
      <xdr:rowOff>102460</xdr:rowOff>
    </xdr:to>
    <xdr:cxnSp macro="">
      <xdr:nvCxnSpPr>
        <xdr:cNvPr id="237" name="直線コネクタ 236"/>
        <xdr:cNvCxnSpPr/>
      </xdr:nvCxnSpPr>
      <xdr:spPr>
        <a:xfrm flipV="1">
          <a:off x="2019300" y="16524171"/>
          <a:ext cx="889000" cy="3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84023</xdr:rowOff>
    </xdr:from>
    <xdr:to>
      <xdr:col>15</xdr:col>
      <xdr:colOff>101600</xdr:colOff>
      <xdr:row>97</xdr:row>
      <xdr:rowOff>14173</xdr:rowOff>
    </xdr:to>
    <xdr:sp macro="" textlink="">
      <xdr:nvSpPr>
        <xdr:cNvPr id="238" name="フローチャート: 判断 237"/>
        <xdr:cNvSpPr/>
      </xdr:nvSpPr>
      <xdr:spPr>
        <a:xfrm>
          <a:off x="2857500" y="165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5300</xdr:rowOff>
    </xdr:from>
    <xdr:ext cx="534377" cy="259045"/>
    <xdr:sp macro="" textlink="">
      <xdr:nvSpPr>
        <xdr:cNvPr id="239" name="テキスト ボックス 238"/>
        <xdr:cNvSpPr txBox="1"/>
      </xdr:nvSpPr>
      <xdr:spPr>
        <a:xfrm>
          <a:off x="2641111" y="1663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102460</xdr:rowOff>
    </xdr:from>
    <xdr:to>
      <xdr:col>10</xdr:col>
      <xdr:colOff>114300</xdr:colOff>
      <xdr:row>96</xdr:row>
      <xdr:rowOff>108031</xdr:rowOff>
    </xdr:to>
    <xdr:cxnSp macro="">
      <xdr:nvCxnSpPr>
        <xdr:cNvPr id="240" name="直線コネクタ 239"/>
        <xdr:cNvCxnSpPr/>
      </xdr:nvCxnSpPr>
      <xdr:spPr>
        <a:xfrm flipV="1">
          <a:off x="1130300" y="16561660"/>
          <a:ext cx="889000" cy="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102243</xdr:rowOff>
    </xdr:from>
    <xdr:to>
      <xdr:col>10</xdr:col>
      <xdr:colOff>165100</xdr:colOff>
      <xdr:row>97</xdr:row>
      <xdr:rowOff>32393</xdr:rowOff>
    </xdr:to>
    <xdr:sp macro="" textlink="">
      <xdr:nvSpPr>
        <xdr:cNvPr id="241" name="フローチャート: 判断 240"/>
        <xdr:cNvSpPr/>
      </xdr:nvSpPr>
      <xdr:spPr>
        <a:xfrm>
          <a:off x="1968500" y="1656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23520</xdr:rowOff>
    </xdr:from>
    <xdr:ext cx="534377" cy="259045"/>
    <xdr:sp macro="" textlink="">
      <xdr:nvSpPr>
        <xdr:cNvPr id="242" name="テキスト ボックス 241"/>
        <xdr:cNvSpPr txBox="1"/>
      </xdr:nvSpPr>
      <xdr:spPr>
        <a:xfrm>
          <a:off x="1752111" y="1665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101274</xdr:rowOff>
    </xdr:from>
    <xdr:to>
      <xdr:col>6</xdr:col>
      <xdr:colOff>38100</xdr:colOff>
      <xdr:row>97</xdr:row>
      <xdr:rowOff>31424</xdr:rowOff>
    </xdr:to>
    <xdr:sp macro="" textlink="">
      <xdr:nvSpPr>
        <xdr:cNvPr id="243" name="フローチャート: 判断 242"/>
        <xdr:cNvSpPr/>
      </xdr:nvSpPr>
      <xdr:spPr>
        <a:xfrm>
          <a:off x="10795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22551</xdr:rowOff>
    </xdr:from>
    <xdr:ext cx="534377" cy="259045"/>
    <xdr:sp macro="" textlink="">
      <xdr:nvSpPr>
        <xdr:cNvPr id="244" name="テキスト ボックス 243"/>
        <xdr:cNvSpPr txBox="1"/>
      </xdr:nvSpPr>
      <xdr:spPr>
        <a:xfrm>
          <a:off x="863111" y="1665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25433</xdr:rowOff>
    </xdr:from>
    <xdr:to>
      <xdr:col>24</xdr:col>
      <xdr:colOff>114300</xdr:colOff>
      <xdr:row>94</xdr:row>
      <xdr:rowOff>127033</xdr:rowOff>
    </xdr:to>
    <xdr:sp macro="" textlink="">
      <xdr:nvSpPr>
        <xdr:cNvPr id="250" name="楕円 249"/>
        <xdr:cNvSpPr/>
      </xdr:nvSpPr>
      <xdr:spPr>
        <a:xfrm>
          <a:off x="4584700" y="1614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48310</xdr:rowOff>
    </xdr:from>
    <xdr:ext cx="599010" cy="259045"/>
    <xdr:sp macro="" textlink="">
      <xdr:nvSpPr>
        <xdr:cNvPr id="251" name="衛生費該当値テキスト"/>
        <xdr:cNvSpPr txBox="1"/>
      </xdr:nvSpPr>
      <xdr:spPr>
        <a:xfrm>
          <a:off x="4686300" y="15993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126420</xdr:rowOff>
    </xdr:from>
    <xdr:to>
      <xdr:col>20</xdr:col>
      <xdr:colOff>38100</xdr:colOff>
      <xdr:row>96</xdr:row>
      <xdr:rowOff>56570</xdr:rowOff>
    </xdr:to>
    <xdr:sp macro="" textlink="">
      <xdr:nvSpPr>
        <xdr:cNvPr id="252" name="楕円 251"/>
        <xdr:cNvSpPr/>
      </xdr:nvSpPr>
      <xdr:spPr>
        <a:xfrm>
          <a:off x="3746500" y="1641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73097</xdr:rowOff>
    </xdr:from>
    <xdr:ext cx="534377" cy="259045"/>
    <xdr:sp macro="" textlink="">
      <xdr:nvSpPr>
        <xdr:cNvPr id="253" name="テキスト ボックス 252"/>
        <xdr:cNvSpPr txBox="1"/>
      </xdr:nvSpPr>
      <xdr:spPr>
        <a:xfrm>
          <a:off x="3530111" y="1618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14171</xdr:rowOff>
    </xdr:from>
    <xdr:to>
      <xdr:col>15</xdr:col>
      <xdr:colOff>101600</xdr:colOff>
      <xdr:row>96</xdr:row>
      <xdr:rowOff>115771</xdr:rowOff>
    </xdr:to>
    <xdr:sp macro="" textlink="">
      <xdr:nvSpPr>
        <xdr:cNvPr id="254" name="楕円 253"/>
        <xdr:cNvSpPr/>
      </xdr:nvSpPr>
      <xdr:spPr>
        <a:xfrm>
          <a:off x="2857500" y="1647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132298</xdr:rowOff>
    </xdr:from>
    <xdr:ext cx="534377" cy="259045"/>
    <xdr:sp macro="" textlink="">
      <xdr:nvSpPr>
        <xdr:cNvPr id="255" name="テキスト ボックス 254"/>
        <xdr:cNvSpPr txBox="1"/>
      </xdr:nvSpPr>
      <xdr:spPr>
        <a:xfrm>
          <a:off x="2641111" y="1624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51660</xdr:rowOff>
    </xdr:from>
    <xdr:to>
      <xdr:col>10</xdr:col>
      <xdr:colOff>165100</xdr:colOff>
      <xdr:row>96</xdr:row>
      <xdr:rowOff>153260</xdr:rowOff>
    </xdr:to>
    <xdr:sp macro="" textlink="">
      <xdr:nvSpPr>
        <xdr:cNvPr id="256" name="楕円 255"/>
        <xdr:cNvSpPr/>
      </xdr:nvSpPr>
      <xdr:spPr>
        <a:xfrm>
          <a:off x="1968500" y="1651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169787</xdr:rowOff>
    </xdr:from>
    <xdr:ext cx="534377" cy="259045"/>
    <xdr:sp macro="" textlink="">
      <xdr:nvSpPr>
        <xdr:cNvPr id="257" name="テキスト ボックス 256"/>
        <xdr:cNvSpPr txBox="1"/>
      </xdr:nvSpPr>
      <xdr:spPr>
        <a:xfrm>
          <a:off x="1752111" y="16286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57231</xdr:rowOff>
    </xdr:from>
    <xdr:to>
      <xdr:col>6</xdr:col>
      <xdr:colOff>38100</xdr:colOff>
      <xdr:row>96</xdr:row>
      <xdr:rowOff>158831</xdr:rowOff>
    </xdr:to>
    <xdr:sp macro="" textlink="">
      <xdr:nvSpPr>
        <xdr:cNvPr id="258" name="楕円 257"/>
        <xdr:cNvSpPr/>
      </xdr:nvSpPr>
      <xdr:spPr>
        <a:xfrm>
          <a:off x="1079500" y="1651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3908</xdr:rowOff>
    </xdr:from>
    <xdr:ext cx="534377" cy="259045"/>
    <xdr:sp macro="" textlink="">
      <xdr:nvSpPr>
        <xdr:cNvPr id="259" name="テキスト ボックス 258"/>
        <xdr:cNvSpPr txBox="1"/>
      </xdr:nvSpPr>
      <xdr:spPr>
        <a:xfrm>
          <a:off x="863111" y="162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110668</xdr:rowOff>
    </xdr:from>
    <xdr:to>
      <xdr:col>54</xdr:col>
      <xdr:colOff>189865</xdr:colOff>
      <xdr:row>38</xdr:row>
      <xdr:rowOff>139700</xdr:rowOff>
    </xdr:to>
    <xdr:cxnSp macro="">
      <xdr:nvCxnSpPr>
        <xdr:cNvPr id="281" name="直線コネクタ 280"/>
        <xdr:cNvCxnSpPr/>
      </xdr:nvCxnSpPr>
      <xdr:spPr>
        <a:xfrm flipV="1">
          <a:off x="10475595" y="5425618"/>
          <a:ext cx="1270" cy="122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57345</xdr:rowOff>
    </xdr:from>
    <xdr:ext cx="469744" cy="259045"/>
    <xdr:sp macro="" textlink="">
      <xdr:nvSpPr>
        <xdr:cNvPr id="284" name="労働費最大値テキスト"/>
        <xdr:cNvSpPr txBox="1"/>
      </xdr:nvSpPr>
      <xdr:spPr>
        <a:xfrm>
          <a:off x="10528300" y="52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110668</xdr:rowOff>
    </xdr:from>
    <xdr:to>
      <xdr:col>55</xdr:col>
      <xdr:colOff>88900</xdr:colOff>
      <xdr:row>31</xdr:row>
      <xdr:rowOff>110668</xdr:rowOff>
    </xdr:to>
    <xdr:cxnSp macro="">
      <xdr:nvCxnSpPr>
        <xdr:cNvPr id="285" name="直線コネクタ 284"/>
        <xdr:cNvCxnSpPr/>
      </xdr:nvCxnSpPr>
      <xdr:spPr>
        <a:xfrm>
          <a:off x="10388600" y="5425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84150</xdr:rowOff>
    </xdr:from>
    <xdr:to>
      <xdr:col>55</xdr:col>
      <xdr:colOff>0</xdr:colOff>
      <xdr:row>36</xdr:row>
      <xdr:rowOff>93066</xdr:rowOff>
    </xdr:to>
    <xdr:cxnSp macro="">
      <xdr:nvCxnSpPr>
        <xdr:cNvPr id="286" name="直線コネクタ 285"/>
        <xdr:cNvCxnSpPr/>
      </xdr:nvCxnSpPr>
      <xdr:spPr>
        <a:xfrm flipV="1">
          <a:off x="9639300" y="6256350"/>
          <a:ext cx="8382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58183</xdr:rowOff>
    </xdr:from>
    <xdr:ext cx="378565" cy="259045"/>
    <xdr:sp macro="" textlink="">
      <xdr:nvSpPr>
        <xdr:cNvPr id="287" name="労働費平均値テキスト"/>
        <xdr:cNvSpPr txBox="1"/>
      </xdr:nvSpPr>
      <xdr:spPr>
        <a:xfrm>
          <a:off x="10528300" y="64018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79756</xdr:rowOff>
    </xdr:from>
    <xdr:to>
      <xdr:col>55</xdr:col>
      <xdr:colOff>50800</xdr:colOff>
      <xdr:row>38</xdr:row>
      <xdr:rowOff>9906</xdr:rowOff>
    </xdr:to>
    <xdr:sp macro="" textlink="">
      <xdr:nvSpPr>
        <xdr:cNvPr id="288" name="フローチャート: 判断 287"/>
        <xdr:cNvSpPr/>
      </xdr:nvSpPr>
      <xdr:spPr>
        <a:xfrm>
          <a:off x="10426700" y="64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93066</xdr:rowOff>
    </xdr:from>
    <xdr:to>
      <xdr:col>50</xdr:col>
      <xdr:colOff>114300</xdr:colOff>
      <xdr:row>36</xdr:row>
      <xdr:rowOff>158902</xdr:rowOff>
    </xdr:to>
    <xdr:cxnSp macro="">
      <xdr:nvCxnSpPr>
        <xdr:cNvPr id="289" name="直線コネクタ 288"/>
        <xdr:cNvCxnSpPr/>
      </xdr:nvCxnSpPr>
      <xdr:spPr>
        <a:xfrm flipV="1">
          <a:off x="8750300" y="6265266"/>
          <a:ext cx="889000" cy="6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97358</xdr:rowOff>
    </xdr:from>
    <xdr:to>
      <xdr:col>50</xdr:col>
      <xdr:colOff>165100</xdr:colOff>
      <xdr:row>38</xdr:row>
      <xdr:rowOff>27508</xdr:rowOff>
    </xdr:to>
    <xdr:sp macro="" textlink="">
      <xdr:nvSpPr>
        <xdr:cNvPr id="290" name="フローチャート: 判断 289"/>
        <xdr:cNvSpPr/>
      </xdr:nvSpPr>
      <xdr:spPr>
        <a:xfrm>
          <a:off x="9588500" y="64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18635</xdr:rowOff>
    </xdr:from>
    <xdr:ext cx="378565" cy="259045"/>
    <xdr:sp macro="" textlink="">
      <xdr:nvSpPr>
        <xdr:cNvPr id="291" name="テキスト ボックス 290"/>
        <xdr:cNvSpPr txBox="1"/>
      </xdr:nvSpPr>
      <xdr:spPr>
        <a:xfrm>
          <a:off x="9450017" y="6533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141300</xdr:rowOff>
    </xdr:from>
    <xdr:to>
      <xdr:col>45</xdr:col>
      <xdr:colOff>177800</xdr:colOff>
      <xdr:row>36</xdr:row>
      <xdr:rowOff>158902</xdr:rowOff>
    </xdr:to>
    <xdr:cxnSp macro="">
      <xdr:nvCxnSpPr>
        <xdr:cNvPr id="292" name="直線コネクタ 291"/>
        <xdr:cNvCxnSpPr/>
      </xdr:nvCxnSpPr>
      <xdr:spPr>
        <a:xfrm>
          <a:off x="7861300" y="6313500"/>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94843</xdr:rowOff>
    </xdr:from>
    <xdr:to>
      <xdr:col>46</xdr:col>
      <xdr:colOff>38100</xdr:colOff>
      <xdr:row>38</xdr:row>
      <xdr:rowOff>24994</xdr:rowOff>
    </xdr:to>
    <xdr:sp macro="" textlink="">
      <xdr:nvSpPr>
        <xdr:cNvPr id="293" name="フローチャート: 判断 292"/>
        <xdr:cNvSpPr/>
      </xdr:nvSpPr>
      <xdr:spPr>
        <a:xfrm>
          <a:off x="8699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16121</xdr:rowOff>
    </xdr:from>
    <xdr:ext cx="378565" cy="259045"/>
    <xdr:sp macro="" textlink="">
      <xdr:nvSpPr>
        <xdr:cNvPr id="294" name="テキスト ボックス 293"/>
        <xdr:cNvSpPr txBox="1"/>
      </xdr:nvSpPr>
      <xdr:spPr>
        <a:xfrm>
          <a:off x="8561017" y="653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133071</xdr:rowOff>
    </xdr:from>
    <xdr:to>
      <xdr:col>41</xdr:col>
      <xdr:colOff>50800</xdr:colOff>
      <xdr:row>36</xdr:row>
      <xdr:rowOff>141300</xdr:rowOff>
    </xdr:to>
    <xdr:cxnSp macro="">
      <xdr:nvCxnSpPr>
        <xdr:cNvPr id="295" name="直線コネクタ 294"/>
        <xdr:cNvCxnSpPr/>
      </xdr:nvCxnSpPr>
      <xdr:spPr>
        <a:xfrm>
          <a:off x="6972300" y="6305271"/>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96215</xdr:rowOff>
    </xdr:from>
    <xdr:to>
      <xdr:col>41</xdr:col>
      <xdr:colOff>101600</xdr:colOff>
      <xdr:row>38</xdr:row>
      <xdr:rowOff>26365</xdr:rowOff>
    </xdr:to>
    <xdr:sp macro="" textlink="">
      <xdr:nvSpPr>
        <xdr:cNvPr id="296" name="フローチャート: 判断 295"/>
        <xdr:cNvSpPr/>
      </xdr:nvSpPr>
      <xdr:spPr>
        <a:xfrm>
          <a:off x="7810500" y="64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17492</xdr:rowOff>
    </xdr:from>
    <xdr:ext cx="378565" cy="259045"/>
    <xdr:sp macro="" textlink="">
      <xdr:nvSpPr>
        <xdr:cNvPr id="297" name="テキスト ボックス 296"/>
        <xdr:cNvSpPr txBox="1"/>
      </xdr:nvSpPr>
      <xdr:spPr>
        <a:xfrm>
          <a:off x="7672017" y="6532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86385</xdr:rowOff>
    </xdr:from>
    <xdr:to>
      <xdr:col>36</xdr:col>
      <xdr:colOff>165100</xdr:colOff>
      <xdr:row>38</xdr:row>
      <xdr:rowOff>16535</xdr:rowOff>
    </xdr:to>
    <xdr:sp macro="" textlink="">
      <xdr:nvSpPr>
        <xdr:cNvPr id="298" name="フローチャート: 判断 297"/>
        <xdr:cNvSpPr/>
      </xdr:nvSpPr>
      <xdr:spPr>
        <a:xfrm>
          <a:off x="6921500" y="64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7662</xdr:rowOff>
    </xdr:from>
    <xdr:ext cx="378565" cy="259045"/>
    <xdr:sp macro="" textlink="">
      <xdr:nvSpPr>
        <xdr:cNvPr id="299" name="テキスト ボックス 298"/>
        <xdr:cNvSpPr txBox="1"/>
      </xdr:nvSpPr>
      <xdr:spPr>
        <a:xfrm>
          <a:off x="6783017" y="65227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33350</xdr:rowOff>
    </xdr:from>
    <xdr:to>
      <xdr:col>55</xdr:col>
      <xdr:colOff>50800</xdr:colOff>
      <xdr:row>36</xdr:row>
      <xdr:rowOff>134950</xdr:rowOff>
    </xdr:to>
    <xdr:sp macro="" textlink="">
      <xdr:nvSpPr>
        <xdr:cNvPr id="305" name="楕円 304"/>
        <xdr:cNvSpPr/>
      </xdr:nvSpPr>
      <xdr:spPr>
        <a:xfrm>
          <a:off x="10426700" y="62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56227</xdr:rowOff>
    </xdr:from>
    <xdr:ext cx="469744" cy="259045"/>
    <xdr:sp macro="" textlink="">
      <xdr:nvSpPr>
        <xdr:cNvPr id="306" name="労働費該当値テキスト"/>
        <xdr:cNvSpPr txBox="1"/>
      </xdr:nvSpPr>
      <xdr:spPr>
        <a:xfrm>
          <a:off x="10528300" y="6056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42266</xdr:rowOff>
    </xdr:from>
    <xdr:to>
      <xdr:col>50</xdr:col>
      <xdr:colOff>165100</xdr:colOff>
      <xdr:row>36</xdr:row>
      <xdr:rowOff>143866</xdr:rowOff>
    </xdr:to>
    <xdr:sp macro="" textlink="">
      <xdr:nvSpPr>
        <xdr:cNvPr id="307" name="楕円 306"/>
        <xdr:cNvSpPr/>
      </xdr:nvSpPr>
      <xdr:spPr>
        <a:xfrm>
          <a:off x="9588500" y="621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160393</xdr:rowOff>
    </xdr:from>
    <xdr:ext cx="469744" cy="259045"/>
    <xdr:sp macro="" textlink="">
      <xdr:nvSpPr>
        <xdr:cNvPr id="308" name="テキスト ボックス 307"/>
        <xdr:cNvSpPr txBox="1"/>
      </xdr:nvSpPr>
      <xdr:spPr>
        <a:xfrm>
          <a:off x="9404428" y="598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108102</xdr:rowOff>
    </xdr:from>
    <xdr:to>
      <xdr:col>46</xdr:col>
      <xdr:colOff>38100</xdr:colOff>
      <xdr:row>37</xdr:row>
      <xdr:rowOff>38252</xdr:rowOff>
    </xdr:to>
    <xdr:sp macro="" textlink="">
      <xdr:nvSpPr>
        <xdr:cNvPr id="309" name="楕円 308"/>
        <xdr:cNvSpPr/>
      </xdr:nvSpPr>
      <xdr:spPr>
        <a:xfrm>
          <a:off x="8699500" y="628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54779</xdr:rowOff>
    </xdr:from>
    <xdr:ext cx="469744" cy="259045"/>
    <xdr:sp macro="" textlink="">
      <xdr:nvSpPr>
        <xdr:cNvPr id="310" name="テキスト ボックス 309"/>
        <xdr:cNvSpPr txBox="1"/>
      </xdr:nvSpPr>
      <xdr:spPr>
        <a:xfrm>
          <a:off x="8515428" y="6055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90500</xdr:rowOff>
    </xdr:from>
    <xdr:to>
      <xdr:col>41</xdr:col>
      <xdr:colOff>101600</xdr:colOff>
      <xdr:row>37</xdr:row>
      <xdr:rowOff>20650</xdr:rowOff>
    </xdr:to>
    <xdr:sp macro="" textlink="">
      <xdr:nvSpPr>
        <xdr:cNvPr id="311" name="楕円 310"/>
        <xdr:cNvSpPr/>
      </xdr:nvSpPr>
      <xdr:spPr>
        <a:xfrm>
          <a:off x="7810500" y="62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37177</xdr:rowOff>
    </xdr:from>
    <xdr:ext cx="469744" cy="259045"/>
    <xdr:sp macro="" textlink="">
      <xdr:nvSpPr>
        <xdr:cNvPr id="312" name="テキスト ボックス 311"/>
        <xdr:cNvSpPr txBox="1"/>
      </xdr:nvSpPr>
      <xdr:spPr>
        <a:xfrm>
          <a:off x="7626428" y="603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82271</xdr:rowOff>
    </xdr:from>
    <xdr:to>
      <xdr:col>36</xdr:col>
      <xdr:colOff>165100</xdr:colOff>
      <xdr:row>37</xdr:row>
      <xdr:rowOff>12421</xdr:rowOff>
    </xdr:to>
    <xdr:sp macro="" textlink="">
      <xdr:nvSpPr>
        <xdr:cNvPr id="313" name="楕円 312"/>
        <xdr:cNvSpPr/>
      </xdr:nvSpPr>
      <xdr:spPr>
        <a:xfrm>
          <a:off x="6921500" y="625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28948</xdr:rowOff>
    </xdr:from>
    <xdr:ext cx="469744" cy="259045"/>
    <xdr:sp macro="" textlink="">
      <xdr:nvSpPr>
        <xdr:cNvPr id="314" name="テキスト ボックス 313"/>
        <xdr:cNvSpPr txBox="1"/>
      </xdr:nvSpPr>
      <xdr:spPr>
        <a:xfrm>
          <a:off x="6737428" y="602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11354</xdr:rowOff>
    </xdr:from>
    <xdr:to>
      <xdr:col>54</xdr:col>
      <xdr:colOff>189865</xdr:colOff>
      <xdr:row>58</xdr:row>
      <xdr:rowOff>112306</xdr:rowOff>
    </xdr:to>
    <xdr:cxnSp macro="">
      <xdr:nvCxnSpPr>
        <xdr:cNvPr id="338" name="直線コネクタ 337"/>
        <xdr:cNvCxnSpPr/>
      </xdr:nvCxnSpPr>
      <xdr:spPr>
        <a:xfrm flipV="1">
          <a:off x="10475595" y="8583854"/>
          <a:ext cx="1270" cy="1472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116133</xdr:rowOff>
    </xdr:from>
    <xdr:ext cx="469744" cy="259045"/>
    <xdr:sp macro="" textlink="">
      <xdr:nvSpPr>
        <xdr:cNvPr id="339" name="農林水産業費最小値テキスト"/>
        <xdr:cNvSpPr txBox="1"/>
      </xdr:nvSpPr>
      <xdr:spPr>
        <a:xfrm>
          <a:off x="10528300" y="1006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112306</xdr:rowOff>
    </xdr:from>
    <xdr:to>
      <xdr:col>55</xdr:col>
      <xdr:colOff>88900</xdr:colOff>
      <xdr:row>58</xdr:row>
      <xdr:rowOff>112306</xdr:rowOff>
    </xdr:to>
    <xdr:cxnSp macro="">
      <xdr:nvCxnSpPr>
        <xdr:cNvPr id="340" name="直線コネクタ 339"/>
        <xdr:cNvCxnSpPr/>
      </xdr:nvCxnSpPr>
      <xdr:spPr>
        <a:xfrm>
          <a:off x="10388600" y="1005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129481</xdr:rowOff>
    </xdr:from>
    <xdr:ext cx="599010" cy="259045"/>
    <xdr:sp macro="" textlink="">
      <xdr:nvSpPr>
        <xdr:cNvPr id="341" name="農林水産業費最大値テキスト"/>
        <xdr:cNvSpPr txBox="1"/>
      </xdr:nvSpPr>
      <xdr:spPr>
        <a:xfrm>
          <a:off x="10528300" y="835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11354</xdr:rowOff>
    </xdr:from>
    <xdr:to>
      <xdr:col>55</xdr:col>
      <xdr:colOff>88900</xdr:colOff>
      <xdr:row>50</xdr:row>
      <xdr:rowOff>11354</xdr:rowOff>
    </xdr:to>
    <xdr:cxnSp macro="">
      <xdr:nvCxnSpPr>
        <xdr:cNvPr id="342" name="直線コネクタ 341"/>
        <xdr:cNvCxnSpPr/>
      </xdr:nvCxnSpPr>
      <xdr:spPr>
        <a:xfrm>
          <a:off x="10388600" y="858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127546</xdr:rowOff>
    </xdr:from>
    <xdr:to>
      <xdr:col>55</xdr:col>
      <xdr:colOff>0</xdr:colOff>
      <xdr:row>54</xdr:row>
      <xdr:rowOff>152718</xdr:rowOff>
    </xdr:to>
    <xdr:cxnSp macro="">
      <xdr:nvCxnSpPr>
        <xdr:cNvPr id="343" name="直線コネクタ 342"/>
        <xdr:cNvCxnSpPr/>
      </xdr:nvCxnSpPr>
      <xdr:spPr>
        <a:xfrm>
          <a:off x="9639300" y="9385846"/>
          <a:ext cx="838200" cy="2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160228</xdr:rowOff>
    </xdr:from>
    <xdr:ext cx="534377" cy="259045"/>
    <xdr:sp macro="" textlink="">
      <xdr:nvSpPr>
        <xdr:cNvPr id="344" name="農林水産業費平均値テキスト"/>
        <xdr:cNvSpPr txBox="1"/>
      </xdr:nvSpPr>
      <xdr:spPr>
        <a:xfrm>
          <a:off x="10528300" y="9589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10351</xdr:rowOff>
    </xdr:from>
    <xdr:to>
      <xdr:col>55</xdr:col>
      <xdr:colOff>50800</xdr:colOff>
      <xdr:row>56</xdr:row>
      <xdr:rowOff>111951</xdr:rowOff>
    </xdr:to>
    <xdr:sp macro="" textlink="">
      <xdr:nvSpPr>
        <xdr:cNvPr id="345" name="フローチャート: 判断 344"/>
        <xdr:cNvSpPr/>
      </xdr:nvSpPr>
      <xdr:spPr>
        <a:xfrm>
          <a:off x="104267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101321</xdr:rowOff>
    </xdr:from>
    <xdr:to>
      <xdr:col>50</xdr:col>
      <xdr:colOff>114300</xdr:colOff>
      <xdr:row>54</xdr:row>
      <xdr:rowOff>127546</xdr:rowOff>
    </xdr:to>
    <xdr:cxnSp macro="">
      <xdr:nvCxnSpPr>
        <xdr:cNvPr id="346" name="直線コネクタ 345"/>
        <xdr:cNvCxnSpPr/>
      </xdr:nvCxnSpPr>
      <xdr:spPr>
        <a:xfrm>
          <a:off x="8750300" y="9188171"/>
          <a:ext cx="889000" cy="19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21717</xdr:rowOff>
    </xdr:from>
    <xdr:to>
      <xdr:col>50</xdr:col>
      <xdr:colOff>165100</xdr:colOff>
      <xdr:row>56</xdr:row>
      <xdr:rowOff>123317</xdr:rowOff>
    </xdr:to>
    <xdr:sp macro="" textlink="">
      <xdr:nvSpPr>
        <xdr:cNvPr id="347" name="フローチャート: 判断 346"/>
        <xdr:cNvSpPr/>
      </xdr:nvSpPr>
      <xdr:spPr>
        <a:xfrm>
          <a:off x="9588500" y="962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114444</xdr:rowOff>
    </xdr:from>
    <xdr:ext cx="534377" cy="259045"/>
    <xdr:sp macro="" textlink="">
      <xdr:nvSpPr>
        <xdr:cNvPr id="348" name="テキスト ボックス 347"/>
        <xdr:cNvSpPr txBox="1"/>
      </xdr:nvSpPr>
      <xdr:spPr>
        <a:xfrm>
          <a:off x="9372111" y="971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101321</xdr:rowOff>
    </xdr:from>
    <xdr:to>
      <xdr:col>45</xdr:col>
      <xdr:colOff>177800</xdr:colOff>
      <xdr:row>55</xdr:row>
      <xdr:rowOff>104292</xdr:rowOff>
    </xdr:to>
    <xdr:cxnSp macro="">
      <xdr:nvCxnSpPr>
        <xdr:cNvPr id="349" name="直線コネクタ 348"/>
        <xdr:cNvCxnSpPr/>
      </xdr:nvCxnSpPr>
      <xdr:spPr>
        <a:xfrm flipV="1">
          <a:off x="7861300" y="9188171"/>
          <a:ext cx="889000" cy="34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58662</xdr:rowOff>
    </xdr:from>
    <xdr:to>
      <xdr:col>46</xdr:col>
      <xdr:colOff>38100</xdr:colOff>
      <xdr:row>56</xdr:row>
      <xdr:rowOff>160262</xdr:rowOff>
    </xdr:to>
    <xdr:sp macro="" textlink="">
      <xdr:nvSpPr>
        <xdr:cNvPr id="350" name="フローチャート: 判断 349"/>
        <xdr:cNvSpPr/>
      </xdr:nvSpPr>
      <xdr:spPr>
        <a:xfrm>
          <a:off x="86995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151389</xdr:rowOff>
    </xdr:from>
    <xdr:ext cx="534377" cy="259045"/>
    <xdr:sp macro="" textlink="">
      <xdr:nvSpPr>
        <xdr:cNvPr id="351" name="テキスト ボックス 350"/>
        <xdr:cNvSpPr txBox="1"/>
      </xdr:nvSpPr>
      <xdr:spPr>
        <a:xfrm>
          <a:off x="8483111" y="975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104292</xdr:rowOff>
    </xdr:from>
    <xdr:to>
      <xdr:col>41</xdr:col>
      <xdr:colOff>50800</xdr:colOff>
      <xdr:row>56</xdr:row>
      <xdr:rowOff>28321</xdr:rowOff>
    </xdr:to>
    <xdr:cxnSp macro="">
      <xdr:nvCxnSpPr>
        <xdr:cNvPr id="352" name="直線コネクタ 351"/>
        <xdr:cNvCxnSpPr/>
      </xdr:nvCxnSpPr>
      <xdr:spPr>
        <a:xfrm flipV="1">
          <a:off x="6972300" y="9534042"/>
          <a:ext cx="889000" cy="9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49326</xdr:rowOff>
    </xdr:from>
    <xdr:to>
      <xdr:col>41</xdr:col>
      <xdr:colOff>101600</xdr:colOff>
      <xdr:row>56</xdr:row>
      <xdr:rowOff>150926</xdr:rowOff>
    </xdr:to>
    <xdr:sp macro="" textlink="">
      <xdr:nvSpPr>
        <xdr:cNvPr id="353" name="フローチャート: 判断 352"/>
        <xdr:cNvSpPr/>
      </xdr:nvSpPr>
      <xdr:spPr>
        <a:xfrm>
          <a:off x="7810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142053</xdr:rowOff>
    </xdr:from>
    <xdr:ext cx="534377" cy="259045"/>
    <xdr:sp macro="" textlink="">
      <xdr:nvSpPr>
        <xdr:cNvPr id="354" name="テキスト ボックス 353"/>
        <xdr:cNvSpPr txBox="1"/>
      </xdr:nvSpPr>
      <xdr:spPr>
        <a:xfrm>
          <a:off x="7594111" y="974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59398</xdr:rowOff>
    </xdr:from>
    <xdr:to>
      <xdr:col>36</xdr:col>
      <xdr:colOff>165100</xdr:colOff>
      <xdr:row>56</xdr:row>
      <xdr:rowOff>160998</xdr:rowOff>
    </xdr:to>
    <xdr:sp macro="" textlink="">
      <xdr:nvSpPr>
        <xdr:cNvPr id="355" name="フローチャート: 判断 354"/>
        <xdr:cNvSpPr/>
      </xdr:nvSpPr>
      <xdr:spPr>
        <a:xfrm>
          <a:off x="6921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152125</xdr:rowOff>
    </xdr:from>
    <xdr:ext cx="534377" cy="259045"/>
    <xdr:sp macro="" textlink="">
      <xdr:nvSpPr>
        <xdr:cNvPr id="356" name="テキスト ボックス 355"/>
        <xdr:cNvSpPr txBox="1"/>
      </xdr:nvSpPr>
      <xdr:spPr>
        <a:xfrm>
          <a:off x="6705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101918</xdr:rowOff>
    </xdr:from>
    <xdr:to>
      <xdr:col>55</xdr:col>
      <xdr:colOff>50800</xdr:colOff>
      <xdr:row>55</xdr:row>
      <xdr:rowOff>32068</xdr:rowOff>
    </xdr:to>
    <xdr:sp macro="" textlink="">
      <xdr:nvSpPr>
        <xdr:cNvPr id="362" name="楕円 361"/>
        <xdr:cNvSpPr/>
      </xdr:nvSpPr>
      <xdr:spPr>
        <a:xfrm>
          <a:off x="10426700" y="936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124795</xdr:rowOff>
    </xdr:from>
    <xdr:ext cx="534377" cy="259045"/>
    <xdr:sp macro="" textlink="">
      <xdr:nvSpPr>
        <xdr:cNvPr id="363" name="農林水産業費該当値テキスト"/>
        <xdr:cNvSpPr txBox="1"/>
      </xdr:nvSpPr>
      <xdr:spPr>
        <a:xfrm>
          <a:off x="10528300" y="921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76746</xdr:rowOff>
    </xdr:from>
    <xdr:to>
      <xdr:col>50</xdr:col>
      <xdr:colOff>165100</xdr:colOff>
      <xdr:row>55</xdr:row>
      <xdr:rowOff>6896</xdr:rowOff>
    </xdr:to>
    <xdr:sp macro="" textlink="">
      <xdr:nvSpPr>
        <xdr:cNvPr id="364" name="楕円 363"/>
        <xdr:cNvSpPr/>
      </xdr:nvSpPr>
      <xdr:spPr>
        <a:xfrm>
          <a:off x="9588500" y="933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23423</xdr:rowOff>
    </xdr:from>
    <xdr:ext cx="534377" cy="259045"/>
    <xdr:sp macro="" textlink="">
      <xdr:nvSpPr>
        <xdr:cNvPr id="365" name="テキスト ボックス 364"/>
        <xdr:cNvSpPr txBox="1"/>
      </xdr:nvSpPr>
      <xdr:spPr>
        <a:xfrm>
          <a:off x="9372111" y="911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50521</xdr:rowOff>
    </xdr:from>
    <xdr:to>
      <xdr:col>46</xdr:col>
      <xdr:colOff>38100</xdr:colOff>
      <xdr:row>53</xdr:row>
      <xdr:rowOff>152121</xdr:rowOff>
    </xdr:to>
    <xdr:sp macro="" textlink="">
      <xdr:nvSpPr>
        <xdr:cNvPr id="366" name="楕円 365"/>
        <xdr:cNvSpPr/>
      </xdr:nvSpPr>
      <xdr:spPr>
        <a:xfrm>
          <a:off x="8699500" y="913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168648</xdr:rowOff>
    </xdr:from>
    <xdr:ext cx="534377" cy="259045"/>
    <xdr:sp macro="" textlink="">
      <xdr:nvSpPr>
        <xdr:cNvPr id="367" name="テキスト ボックス 366"/>
        <xdr:cNvSpPr txBox="1"/>
      </xdr:nvSpPr>
      <xdr:spPr>
        <a:xfrm>
          <a:off x="8483111" y="891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53492</xdr:rowOff>
    </xdr:from>
    <xdr:to>
      <xdr:col>41</xdr:col>
      <xdr:colOff>101600</xdr:colOff>
      <xdr:row>55</xdr:row>
      <xdr:rowOff>155092</xdr:rowOff>
    </xdr:to>
    <xdr:sp macro="" textlink="">
      <xdr:nvSpPr>
        <xdr:cNvPr id="368" name="楕円 367"/>
        <xdr:cNvSpPr/>
      </xdr:nvSpPr>
      <xdr:spPr>
        <a:xfrm>
          <a:off x="7810500" y="948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169</xdr:rowOff>
    </xdr:from>
    <xdr:ext cx="534377" cy="259045"/>
    <xdr:sp macro="" textlink="">
      <xdr:nvSpPr>
        <xdr:cNvPr id="369" name="テキスト ボックス 368"/>
        <xdr:cNvSpPr txBox="1"/>
      </xdr:nvSpPr>
      <xdr:spPr>
        <a:xfrm>
          <a:off x="7594111" y="925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148971</xdr:rowOff>
    </xdr:from>
    <xdr:to>
      <xdr:col>36</xdr:col>
      <xdr:colOff>165100</xdr:colOff>
      <xdr:row>56</xdr:row>
      <xdr:rowOff>79121</xdr:rowOff>
    </xdr:to>
    <xdr:sp macro="" textlink="">
      <xdr:nvSpPr>
        <xdr:cNvPr id="370" name="楕円 369"/>
        <xdr:cNvSpPr/>
      </xdr:nvSpPr>
      <xdr:spPr>
        <a:xfrm>
          <a:off x="6921500" y="957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95648</xdr:rowOff>
    </xdr:from>
    <xdr:ext cx="534377" cy="259045"/>
    <xdr:sp macro="" textlink="">
      <xdr:nvSpPr>
        <xdr:cNvPr id="371" name="テキスト ボックス 370"/>
        <xdr:cNvSpPr txBox="1"/>
      </xdr:nvSpPr>
      <xdr:spPr>
        <a:xfrm>
          <a:off x="6705111" y="935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105177</xdr:rowOff>
    </xdr:from>
    <xdr:to>
      <xdr:col>54</xdr:col>
      <xdr:colOff>189865</xdr:colOff>
      <xdr:row>78</xdr:row>
      <xdr:rowOff>123433</xdr:rowOff>
    </xdr:to>
    <xdr:cxnSp macro="">
      <xdr:nvCxnSpPr>
        <xdr:cNvPr id="393" name="直線コネクタ 392"/>
        <xdr:cNvCxnSpPr/>
      </xdr:nvCxnSpPr>
      <xdr:spPr>
        <a:xfrm flipV="1">
          <a:off x="10475595" y="12278127"/>
          <a:ext cx="1270" cy="1218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127260</xdr:rowOff>
    </xdr:from>
    <xdr:ext cx="469744" cy="259045"/>
    <xdr:sp macro="" textlink="">
      <xdr:nvSpPr>
        <xdr:cNvPr id="394" name="商工費最小値テキスト"/>
        <xdr:cNvSpPr txBox="1"/>
      </xdr:nvSpPr>
      <xdr:spPr>
        <a:xfrm>
          <a:off x="10528300" y="135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123433</xdr:rowOff>
    </xdr:from>
    <xdr:to>
      <xdr:col>55</xdr:col>
      <xdr:colOff>88900</xdr:colOff>
      <xdr:row>78</xdr:row>
      <xdr:rowOff>123433</xdr:rowOff>
    </xdr:to>
    <xdr:cxnSp macro="">
      <xdr:nvCxnSpPr>
        <xdr:cNvPr id="395" name="直線コネクタ 394"/>
        <xdr:cNvCxnSpPr/>
      </xdr:nvCxnSpPr>
      <xdr:spPr>
        <a:xfrm>
          <a:off x="10388600" y="1349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51854</xdr:rowOff>
    </xdr:from>
    <xdr:ext cx="599010" cy="259045"/>
    <xdr:sp macro="" textlink="">
      <xdr:nvSpPr>
        <xdr:cNvPr id="396" name="商工費最大値テキスト"/>
        <xdr:cNvSpPr txBox="1"/>
      </xdr:nvSpPr>
      <xdr:spPr>
        <a:xfrm>
          <a:off x="10528300" y="120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105177</xdr:rowOff>
    </xdr:from>
    <xdr:to>
      <xdr:col>55</xdr:col>
      <xdr:colOff>88900</xdr:colOff>
      <xdr:row>71</xdr:row>
      <xdr:rowOff>105177</xdr:rowOff>
    </xdr:to>
    <xdr:cxnSp macro="">
      <xdr:nvCxnSpPr>
        <xdr:cNvPr id="397" name="直線コネクタ 396"/>
        <xdr:cNvCxnSpPr/>
      </xdr:nvCxnSpPr>
      <xdr:spPr>
        <a:xfrm>
          <a:off x="10388600" y="122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48951</xdr:rowOff>
    </xdr:from>
    <xdr:to>
      <xdr:col>55</xdr:col>
      <xdr:colOff>0</xdr:colOff>
      <xdr:row>76</xdr:row>
      <xdr:rowOff>97313</xdr:rowOff>
    </xdr:to>
    <xdr:cxnSp macro="">
      <xdr:nvCxnSpPr>
        <xdr:cNvPr id="398" name="直線コネクタ 397"/>
        <xdr:cNvCxnSpPr/>
      </xdr:nvCxnSpPr>
      <xdr:spPr>
        <a:xfrm flipV="1">
          <a:off x="9639300" y="13079151"/>
          <a:ext cx="838200" cy="4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97603</xdr:rowOff>
    </xdr:from>
    <xdr:ext cx="534377" cy="259045"/>
    <xdr:sp macro="" textlink="">
      <xdr:nvSpPr>
        <xdr:cNvPr id="399" name="商工費平均値テキスト"/>
        <xdr:cNvSpPr txBox="1"/>
      </xdr:nvSpPr>
      <xdr:spPr>
        <a:xfrm>
          <a:off x="10528300" y="13299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119176</xdr:rowOff>
    </xdr:from>
    <xdr:to>
      <xdr:col>55</xdr:col>
      <xdr:colOff>50800</xdr:colOff>
      <xdr:row>78</xdr:row>
      <xdr:rowOff>49326</xdr:rowOff>
    </xdr:to>
    <xdr:sp macro="" textlink="">
      <xdr:nvSpPr>
        <xdr:cNvPr id="400" name="フローチャート: 判断 399"/>
        <xdr:cNvSpPr/>
      </xdr:nvSpPr>
      <xdr:spPr>
        <a:xfrm>
          <a:off x="104267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97313</xdr:rowOff>
    </xdr:from>
    <xdr:to>
      <xdr:col>50</xdr:col>
      <xdr:colOff>114300</xdr:colOff>
      <xdr:row>77</xdr:row>
      <xdr:rowOff>148090</xdr:rowOff>
    </xdr:to>
    <xdr:cxnSp macro="">
      <xdr:nvCxnSpPr>
        <xdr:cNvPr id="401" name="直線コネクタ 400"/>
        <xdr:cNvCxnSpPr/>
      </xdr:nvCxnSpPr>
      <xdr:spPr>
        <a:xfrm flipV="1">
          <a:off x="8750300" y="13127513"/>
          <a:ext cx="889000" cy="22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112016</xdr:rowOff>
    </xdr:from>
    <xdr:to>
      <xdr:col>50</xdr:col>
      <xdr:colOff>165100</xdr:colOff>
      <xdr:row>78</xdr:row>
      <xdr:rowOff>42166</xdr:rowOff>
    </xdr:to>
    <xdr:sp macro="" textlink="">
      <xdr:nvSpPr>
        <xdr:cNvPr id="402" name="フローチャート: 判断 401"/>
        <xdr:cNvSpPr/>
      </xdr:nvSpPr>
      <xdr:spPr>
        <a:xfrm>
          <a:off x="9588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33293</xdr:rowOff>
    </xdr:from>
    <xdr:ext cx="534377" cy="259045"/>
    <xdr:sp macro="" textlink="">
      <xdr:nvSpPr>
        <xdr:cNvPr id="403" name="テキスト ボックス 402"/>
        <xdr:cNvSpPr txBox="1"/>
      </xdr:nvSpPr>
      <xdr:spPr>
        <a:xfrm>
          <a:off x="9372111" y="1340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148090</xdr:rowOff>
    </xdr:from>
    <xdr:to>
      <xdr:col>45</xdr:col>
      <xdr:colOff>177800</xdr:colOff>
      <xdr:row>77</xdr:row>
      <xdr:rowOff>164128</xdr:rowOff>
    </xdr:to>
    <xdr:cxnSp macro="">
      <xdr:nvCxnSpPr>
        <xdr:cNvPr id="404" name="直線コネクタ 403"/>
        <xdr:cNvCxnSpPr/>
      </xdr:nvCxnSpPr>
      <xdr:spPr>
        <a:xfrm flipV="1">
          <a:off x="7861300" y="13349740"/>
          <a:ext cx="889000" cy="16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161348</xdr:rowOff>
    </xdr:from>
    <xdr:to>
      <xdr:col>46</xdr:col>
      <xdr:colOff>38100</xdr:colOff>
      <xdr:row>78</xdr:row>
      <xdr:rowOff>91498</xdr:rowOff>
    </xdr:to>
    <xdr:sp macro="" textlink="">
      <xdr:nvSpPr>
        <xdr:cNvPr id="405" name="フローチャート: 判断 404"/>
        <xdr:cNvSpPr/>
      </xdr:nvSpPr>
      <xdr:spPr>
        <a:xfrm>
          <a:off x="8699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82625</xdr:rowOff>
    </xdr:from>
    <xdr:ext cx="534377" cy="259045"/>
    <xdr:sp macro="" textlink="">
      <xdr:nvSpPr>
        <xdr:cNvPr id="406" name="テキスト ボックス 405"/>
        <xdr:cNvSpPr txBox="1"/>
      </xdr:nvSpPr>
      <xdr:spPr>
        <a:xfrm>
          <a:off x="8483111" y="134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136148</xdr:rowOff>
    </xdr:from>
    <xdr:to>
      <xdr:col>41</xdr:col>
      <xdr:colOff>50800</xdr:colOff>
      <xdr:row>77</xdr:row>
      <xdr:rowOff>164128</xdr:rowOff>
    </xdr:to>
    <xdr:cxnSp macro="">
      <xdr:nvCxnSpPr>
        <xdr:cNvPr id="407" name="直線コネクタ 406"/>
        <xdr:cNvCxnSpPr/>
      </xdr:nvCxnSpPr>
      <xdr:spPr>
        <a:xfrm>
          <a:off x="6972300" y="13337798"/>
          <a:ext cx="889000" cy="27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1423</xdr:rowOff>
    </xdr:from>
    <xdr:to>
      <xdr:col>41</xdr:col>
      <xdr:colOff>101600</xdr:colOff>
      <xdr:row>78</xdr:row>
      <xdr:rowOff>103023</xdr:rowOff>
    </xdr:to>
    <xdr:sp macro="" textlink="">
      <xdr:nvSpPr>
        <xdr:cNvPr id="408" name="フローチャート: 判断 407"/>
        <xdr:cNvSpPr/>
      </xdr:nvSpPr>
      <xdr:spPr>
        <a:xfrm>
          <a:off x="7810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94150</xdr:rowOff>
    </xdr:from>
    <xdr:ext cx="534377" cy="259045"/>
    <xdr:sp macro="" textlink="">
      <xdr:nvSpPr>
        <xdr:cNvPr id="409" name="テキスト ボックス 408"/>
        <xdr:cNvSpPr txBox="1"/>
      </xdr:nvSpPr>
      <xdr:spPr>
        <a:xfrm>
          <a:off x="7594111" y="1346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2741</xdr:rowOff>
    </xdr:from>
    <xdr:to>
      <xdr:col>36</xdr:col>
      <xdr:colOff>165100</xdr:colOff>
      <xdr:row>78</xdr:row>
      <xdr:rowOff>104341</xdr:rowOff>
    </xdr:to>
    <xdr:sp macro="" textlink="">
      <xdr:nvSpPr>
        <xdr:cNvPr id="410" name="フローチャート: 判断 409"/>
        <xdr:cNvSpPr/>
      </xdr:nvSpPr>
      <xdr:spPr>
        <a:xfrm>
          <a:off x="6921500" y="1337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95468</xdr:rowOff>
    </xdr:from>
    <xdr:ext cx="534377" cy="259045"/>
    <xdr:sp macro="" textlink="">
      <xdr:nvSpPr>
        <xdr:cNvPr id="411" name="テキスト ボックス 410"/>
        <xdr:cNvSpPr txBox="1"/>
      </xdr:nvSpPr>
      <xdr:spPr>
        <a:xfrm>
          <a:off x="6705111" y="1346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169601</xdr:rowOff>
    </xdr:from>
    <xdr:to>
      <xdr:col>55</xdr:col>
      <xdr:colOff>50800</xdr:colOff>
      <xdr:row>76</xdr:row>
      <xdr:rowOff>99751</xdr:rowOff>
    </xdr:to>
    <xdr:sp macro="" textlink="">
      <xdr:nvSpPr>
        <xdr:cNvPr id="417" name="楕円 416"/>
        <xdr:cNvSpPr/>
      </xdr:nvSpPr>
      <xdr:spPr>
        <a:xfrm>
          <a:off x="10426700" y="1302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21028</xdr:rowOff>
    </xdr:from>
    <xdr:ext cx="534377" cy="259045"/>
    <xdr:sp macro="" textlink="">
      <xdr:nvSpPr>
        <xdr:cNvPr id="418" name="商工費該当値テキスト"/>
        <xdr:cNvSpPr txBox="1"/>
      </xdr:nvSpPr>
      <xdr:spPr>
        <a:xfrm>
          <a:off x="10528300" y="1287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46513</xdr:rowOff>
    </xdr:from>
    <xdr:to>
      <xdr:col>50</xdr:col>
      <xdr:colOff>165100</xdr:colOff>
      <xdr:row>76</xdr:row>
      <xdr:rowOff>148113</xdr:rowOff>
    </xdr:to>
    <xdr:sp macro="" textlink="">
      <xdr:nvSpPr>
        <xdr:cNvPr id="419" name="楕円 418"/>
        <xdr:cNvSpPr/>
      </xdr:nvSpPr>
      <xdr:spPr>
        <a:xfrm>
          <a:off x="9588500" y="1307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164640</xdr:rowOff>
    </xdr:from>
    <xdr:ext cx="534377" cy="259045"/>
    <xdr:sp macro="" textlink="">
      <xdr:nvSpPr>
        <xdr:cNvPr id="420" name="テキスト ボックス 419"/>
        <xdr:cNvSpPr txBox="1"/>
      </xdr:nvSpPr>
      <xdr:spPr>
        <a:xfrm>
          <a:off x="9372111" y="1285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97290</xdr:rowOff>
    </xdr:from>
    <xdr:to>
      <xdr:col>46</xdr:col>
      <xdr:colOff>38100</xdr:colOff>
      <xdr:row>78</xdr:row>
      <xdr:rowOff>27440</xdr:rowOff>
    </xdr:to>
    <xdr:sp macro="" textlink="">
      <xdr:nvSpPr>
        <xdr:cNvPr id="421" name="楕円 420"/>
        <xdr:cNvSpPr/>
      </xdr:nvSpPr>
      <xdr:spPr>
        <a:xfrm>
          <a:off x="8699500" y="1329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43967</xdr:rowOff>
    </xdr:from>
    <xdr:ext cx="534377" cy="259045"/>
    <xdr:sp macro="" textlink="">
      <xdr:nvSpPr>
        <xdr:cNvPr id="422" name="テキスト ボックス 421"/>
        <xdr:cNvSpPr txBox="1"/>
      </xdr:nvSpPr>
      <xdr:spPr>
        <a:xfrm>
          <a:off x="8483111" y="1307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113328</xdr:rowOff>
    </xdr:from>
    <xdr:to>
      <xdr:col>41</xdr:col>
      <xdr:colOff>101600</xdr:colOff>
      <xdr:row>78</xdr:row>
      <xdr:rowOff>43478</xdr:rowOff>
    </xdr:to>
    <xdr:sp macro="" textlink="">
      <xdr:nvSpPr>
        <xdr:cNvPr id="423" name="楕円 422"/>
        <xdr:cNvSpPr/>
      </xdr:nvSpPr>
      <xdr:spPr>
        <a:xfrm>
          <a:off x="7810500" y="1331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60005</xdr:rowOff>
    </xdr:from>
    <xdr:ext cx="534377" cy="259045"/>
    <xdr:sp macro="" textlink="">
      <xdr:nvSpPr>
        <xdr:cNvPr id="424" name="テキスト ボックス 423"/>
        <xdr:cNvSpPr txBox="1"/>
      </xdr:nvSpPr>
      <xdr:spPr>
        <a:xfrm>
          <a:off x="7594111" y="1309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85348</xdr:rowOff>
    </xdr:from>
    <xdr:to>
      <xdr:col>36</xdr:col>
      <xdr:colOff>165100</xdr:colOff>
      <xdr:row>78</xdr:row>
      <xdr:rowOff>15498</xdr:rowOff>
    </xdr:to>
    <xdr:sp macro="" textlink="">
      <xdr:nvSpPr>
        <xdr:cNvPr id="425" name="楕円 424"/>
        <xdr:cNvSpPr/>
      </xdr:nvSpPr>
      <xdr:spPr>
        <a:xfrm>
          <a:off x="6921500" y="1328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32025</xdr:rowOff>
    </xdr:from>
    <xdr:ext cx="534377" cy="259045"/>
    <xdr:sp macro="" textlink="">
      <xdr:nvSpPr>
        <xdr:cNvPr id="426" name="テキスト ボックス 425"/>
        <xdr:cNvSpPr txBox="1"/>
      </xdr:nvSpPr>
      <xdr:spPr>
        <a:xfrm>
          <a:off x="6705111" y="1306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147152</xdr:rowOff>
    </xdr:from>
    <xdr:to>
      <xdr:col>54</xdr:col>
      <xdr:colOff>189865</xdr:colOff>
      <xdr:row>98</xdr:row>
      <xdr:rowOff>51643</xdr:rowOff>
    </xdr:to>
    <xdr:cxnSp macro="">
      <xdr:nvCxnSpPr>
        <xdr:cNvPr id="448" name="直線コネクタ 447"/>
        <xdr:cNvCxnSpPr/>
      </xdr:nvCxnSpPr>
      <xdr:spPr>
        <a:xfrm flipV="1">
          <a:off x="10475595" y="15749102"/>
          <a:ext cx="1270" cy="110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55470</xdr:rowOff>
    </xdr:from>
    <xdr:ext cx="534377" cy="259045"/>
    <xdr:sp macro="" textlink="">
      <xdr:nvSpPr>
        <xdr:cNvPr id="449" name="土木費最小値テキスト"/>
        <xdr:cNvSpPr txBox="1"/>
      </xdr:nvSpPr>
      <xdr:spPr>
        <a:xfrm>
          <a:off x="10528300" y="1685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51643</xdr:rowOff>
    </xdr:from>
    <xdr:to>
      <xdr:col>55</xdr:col>
      <xdr:colOff>88900</xdr:colOff>
      <xdr:row>98</xdr:row>
      <xdr:rowOff>51643</xdr:rowOff>
    </xdr:to>
    <xdr:cxnSp macro="">
      <xdr:nvCxnSpPr>
        <xdr:cNvPr id="450" name="直線コネクタ 449"/>
        <xdr:cNvCxnSpPr/>
      </xdr:nvCxnSpPr>
      <xdr:spPr>
        <a:xfrm>
          <a:off x="10388600" y="1685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93829</xdr:rowOff>
    </xdr:from>
    <xdr:ext cx="599010" cy="259045"/>
    <xdr:sp macro="" textlink="">
      <xdr:nvSpPr>
        <xdr:cNvPr id="451" name="土木費最大値テキスト"/>
        <xdr:cNvSpPr txBox="1"/>
      </xdr:nvSpPr>
      <xdr:spPr>
        <a:xfrm>
          <a:off x="10528300" y="1552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260,870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147152</xdr:rowOff>
    </xdr:from>
    <xdr:to>
      <xdr:col>55</xdr:col>
      <xdr:colOff>88900</xdr:colOff>
      <xdr:row>91</xdr:row>
      <xdr:rowOff>147152</xdr:rowOff>
    </xdr:to>
    <xdr:cxnSp macro="">
      <xdr:nvCxnSpPr>
        <xdr:cNvPr id="452" name="直線コネクタ 451"/>
        <xdr:cNvCxnSpPr/>
      </xdr:nvCxnSpPr>
      <xdr:spPr>
        <a:xfrm>
          <a:off x="10388600" y="15749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83876</xdr:rowOff>
    </xdr:from>
    <xdr:to>
      <xdr:col>55</xdr:col>
      <xdr:colOff>0</xdr:colOff>
      <xdr:row>95</xdr:row>
      <xdr:rowOff>87574</xdr:rowOff>
    </xdr:to>
    <xdr:cxnSp macro="">
      <xdr:nvCxnSpPr>
        <xdr:cNvPr id="453" name="直線コネクタ 452"/>
        <xdr:cNvCxnSpPr/>
      </xdr:nvCxnSpPr>
      <xdr:spPr>
        <a:xfrm>
          <a:off x="9639300" y="16371626"/>
          <a:ext cx="838200" cy="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113471</xdr:rowOff>
    </xdr:from>
    <xdr:ext cx="534377" cy="259045"/>
    <xdr:sp macro="" textlink="">
      <xdr:nvSpPr>
        <xdr:cNvPr id="454" name="土木費平均値テキスト"/>
        <xdr:cNvSpPr txBox="1"/>
      </xdr:nvSpPr>
      <xdr:spPr>
        <a:xfrm>
          <a:off x="10528300" y="16572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135044</xdr:rowOff>
    </xdr:from>
    <xdr:to>
      <xdr:col>55</xdr:col>
      <xdr:colOff>50800</xdr:colOff>
      <xdr:row>97</xdr:row>
      <xdr:rowOff>65194</xdr:rowOff>
    </xdr:to>
    <xdr:sp macro="" textlink="">
      <xdr:nvSpPr>
        <xdr:cNvPr id="455" name="フローチャート: 判断 454"/>
        <xdr:cNvSpPr/>
      </xdr:nvSpPr>
      <xdr:spPr>
        <a:xfrm>
          <a:off x="10426700" y="165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83876</xdr:rowOff>
    </xdr:from>
    <xdr:to>
      <xdr:col>50</xdr:col>
      <xdr:colOff>114300</xdr:colOff>
      <xdr:row>96</xdr:row>
      <xdr:rowOff>56696</xdr:rowOff>
    </xdr:to>
    <xdr:cxnSp macro="">
      <xdr:nvCxnSpPr>
        <xdr:cNvPr id="456" name="直線コネクタ 455"/>
        <xdr:cNvCxnSpPr/>
      </xdr:nvCxnSpPr>
      <xdr:spPr>
        <a:xfrm flipV="1">
          <a:off x="8750300" y="16371626"/>
          <a:ext cx="889000" cy="14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159080</xdr:rowOff>
    </xdr:from>
    <xdr:to>
      <xdr:col>50</xdr:col>
      <xdr:colOff>165100</xdr:colOff>
      <xdr:row>97</xdr:row>
      <xdr:rowOff>89230</xdr:rowOff>
    </xdr:to>
    <xdr:sp macro="" textlink="">
      <xdr:nvSpPr>
        <xdr:cNvPr id="457" name="フローチャート: 判断 456"/>
        <xdr:cNvSpPr/>
      </xdr:nvSpPr>
      <xdr:spPr>
        <a:xfrm>
          <a:off x="9588500" y="1661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80357</xdr:rowOff>
    </xdr:from>
    <xdr:ext cx="534377" cy="259045"/>
    <xdr:sp macro="" textlink="">
      <xdr:nvSpPr>
        <xdr:cNvPr id="458" name="テキスト ボックス 457"/>
        <xdr:cNvSpPr txBox="1"/>
      </xdr:nvSpPr>
      <xdr:spPr>
        <a:xfrm>
          <a:off x="9372111" y="1671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41576</xdr:rowOff>
    </xdr:from>
    <xdr:to>
      <xdr:col>45</xdr:col>
      <xdr:colOff>177800</xdr:colOff>
      <xdr:row>96</xdr:row>
      <xdr:rowOff>56696</xdr:rowOff>
    </xdr:to>
    <xdr:cxnSp macro="">
      <xdr:nvCxnSpPr>
        <xdr:cNvPr id="459" name="直線コネクタ 458"/>
        <xdr:cNvCxnSpPr/>
      </xdr:nvCxnSpPr>
      <xdr:spPr>
        <a:xfrm>
          <a:off x="7861300" y="16500776"/>
          <a:ext cx="889000" cy="1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11692</xdr:rowOff>
    </xdr:from>
    <xdr:to>
      <xdr:col>46</xdr:col>
      <xdr:colOff>38100</xdr:colOff>
      <xdr:row>97</xdr:row>
      <xdr:rowOff>113292</xdr:rowOff>
    </xdr:to>
    <xdr:sp macro="" textlink="">
      <xdr:nvSpPr>
        <xdr:cNvPr id="460" name="フローチャート: 判断 459"/>
        <xdr:cNvSpPr/>
      </xdr:nvSpPr>
      <xdr:spPr>
        <a:xfrm>
          <a:off x="8699500" y="1664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104419</xdr:rowOff>
    </xdr:from>
    <xdr:ext cx="534377" cy="259045"/>
    <xdr:sp macro="" textlink="">
      <xdr:nvSpPr>
        <xdr:cNvPr id="461" name="テキスト ボックス 460"/>
        <xdr:cNvSpPr txBox="1"/>
      </xdr:nvSpPr>
      <xdr:spPr>
        <a:xfrm>
          <a:off x="8483111" y="1673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36533</xdr:rowOff>
    </xdr:from>
    <xdr:to>
      <xdr:col>41</xdr:col>
      <xdr:colOff>50800</xdr:colOff>
      <xdr:row>96</xdr:row>
      <xdr:rowOff>41576</xdr:rowOff>
    </xdr:to>
    <xdr:cxnSp macro="">
      <xdr:nvCxnSpPr>
        <xdr:cNvPr id="462" name="直線コネクタ 461"/>
        <xdr:cNvCxnSpPr/>
      </xdr:nvCxnSpPr>
      <xdr:spPr>
        <a:xfrm>
          <a:off x="6972300" y="16495733"/>
          <a:ext cx="889000" cy="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7088</xdr:rowOff>
    </xdr:from>
    <xdr:to>
      <xdr:col>41</xdr:col>
      <xdr:colOff>101600</xdr:colOff>
      <xdr:row>97</xdr:row>
      <xdr:rowOff>108688</xdr:rowOff>
    </xdr:to>
    <xdr:sp macro="" textlink="">
      <xdr:nvSpPr>
        <xdr:cNvPr id="463" name="フローチャート: 判断 462"/>
        <xdr:cNvSpPr/>
      </xdr:nvSpPr>
      <xdr:spPr>
        <a:xfrm>
          <a:off x="7810500" y="1663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99815</xdr:rowOff>
    </xdr:from>
    <xdr:ext cx="534377" cy="259045"/>
    <xdr:sp macro="" textlink="">
      <xdr:nvSpPr>
        <xdr:cNvPr id="464" name="テキスト ボックス 463"/>
        <xdr:cNvSpPr txBox="1"/>
      </xdr:nvSpPr>
      <xdr:spPr>
        <a:xfrm>
          <a:off x="7594111" y="1673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5000</xdr:rowOff>
    </xdr:from>
    <xdr:to>
      <xdr:col>36</xdr:col>
      <xdr:colOff>165100</xdr:colOff>
      <xdr:row>97</xdr:row>
      <xdr:rowOff>106600</xdr:rowOff>
    </xdr:to>
    <xdr:sp macro="" textlink="">
      <xdr:nvSpPr>
        <xdr:cNvPr id="465" name="フローチャート: 判断 464"/>
        <xdr:cNvSpPr/>
      </xdr:nvSpPr>
      <xdr:spPr>
        <a:xfrm>
          <a:off x="6921500" y="1663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97727</xdr:rowOff>
    </xdr:from>
    <xdr:ext cx="534377" cy="259045"/>
    <xdr:sp macro="" textlink="">
      <xdr:nvSpPr>
        <xdr:cNvPr id="466" name="テキスト ボックス 465"/>
        <xdr:cNvSpPr txBox="1"/>
      </xdr:nvSpPr>
      <xdr:spPr>
        <a:xfrm>
          <a:off x="6705111" y="167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36774</xdr:rowOff>
    </xdr:from>
    <xdr:to>
      <xdr:col>55</xdr:col>
      <xdr:colOff>50800</xdr:colOff>
      <xdr:row>95</xdr:row>
      <xdr:rowOff>138374</xdr:rowOff>
    </xdr:to>
    <xdr:sp macro="" textlink="">
      <xdr:nvSpPr>
        <xdr:cNvPr id="472" name="楕円 471"/>
        <xdr:cNvSpPr/>
      </xdr:nvSpPr>
      <xdr:spPr>
        <a:xfrm>
          <a:off x="10426700" y="1632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59651</xdr:rowOff>
    </xdr:from>
    <xdr:ext cx="599010" cy="259045"/>
    <xdr:sp macro="" textlink="">
      <xdr:nvSpPr>
        <xdr:cNvPr id="473" name="土木費該当値テキスト"/>
        <xdr:cNvSpPr txBox="1"/>
      </xdr:nvSpPr>
      <xdr:spPr>
        <a:xfrm>
          <a:off x="10528300" y="16175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33076</xdr:rowOff>
    </xdr:from>
    <xdr:to>
      <xdr:col>50</xdr:col>
      <xdr:colOff>165100</xdr:colOff>
      <xdr:row>95</xdr:row>
      <xdr:rowOff>134676</xdr:rowOff>
    </xdr:to>
    <xdr:sp macro="" textlink="">
      <xdr:nvSpPr>
        <xdr:cNvPr id="474" name="楕円 473"/>
        <xdr:cNvSpPr/>
      </xdr:nvSpPr>
      <xdr:spPr>
        <a:xfrm>
          <a:off x="9588500" y="1632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151203</xdr:rowOff>
    </xdr:from>
    <xdr:ext cx="599010" cy="259045"/>
    <xdr:sp macro="" textlink="">
      <xdr:nvSpPr>
        <xdr:cNvPr id="475" name="テキスト ボックス 474"/>
        <xdr:cNvSpPr txBox="1"/>
      </xdr:nvSpPr>
      <xdr:spPr>
        <a:xfrm>
          <a:off x="9339795" y="16096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5896</xdr:rowOff>
    </xdr:from>
    <xdr:to>
      <xdr:col>46</xdr:col>
      <xdr:colOff>38100</xdr:colOff>
      <xdr:row>96</xdr:row>
      <xdr:rowOff>107496</xdr:rowOff>
    </xdr:to>
    <xdr:sp macro="" textlink="">
      <xdr:nvSpPr>
        <xdr:cNvPr id="476" name="楕円 475"/>
        <xdr:cNvSpPr/>
      </xdr:nvSpPr>
      <xdr:spPr>
        <a:xfrm>
          <a:off x="8699500" y="1646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124023</xdr:rowOff>
    </xdr:from>
    <xdr:ext cx="534377" cy="259045"/>
    <xdr:sp macro="" textlink="">
      <xdr:nvSpPr>
        <xdr:cNvPr id="477" name="テキスト ボックス 476"/>
        <xdr:cNvSpPr txBox="1"/>
      </xdr:nvSpPr>
      <xdr:spPr>
        <a:xfrm>
          <a:off x="8483111" y="1624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162226</xdr:rowOff>
    </xdr:from>
    <xdr:to>
      <xdr:col>41</xdr:col>
      <xdr:colOff>101600</xdr:colOff>
      <xdr:row>96</xdr:row>
      <xdr:rowOff>92376</xdr:rowOff>
    </xdr:to>
    <xdr:sp macro="" textlink="">
      <xdr:nvSpPr>
        <xdr:cNvPr id="478" name="楕円 477"/>
        <xdr:cNvSpPr/>
      </xdr:nvSpPr>
      <xdr:spPr>
        <a:xfrm>
          <a:off x="7810500" y="164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108903</xdr:rowOff>
    </xdr:from>
    <xdr:ext cx="534377" cy="259045"/>
    <xdr:sp macro="" textlink="">
      <xdr:nvSpPr>
        <xdr:cNvPr id="479" name="テキスト ボックス 478"/>
        <xdr:cNvSpPr txBox="1"/>
      </xdr:nvSpPr>
      <xdr:spPr>
        <a:xfrm>
          <a:off x="7594111" y="1622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157183</xdr:rowOff>
    </xdr:from>
    <xdr:to>
      <xdr:col>36</xdr:col>
      <xdr:colOff>165100</xdr:colOff>
      <xdr:row>96</xdr:row>
      <xdr:rowOff>87333</xdr:rowOff>
    </xdr:to>
    <xdr:sp macro="" textlink="">
      <xdr:nvSpPr>
        <xdr:cNvPr id="480" name="楕円 479"/>
        <xdr:cNvSpPr/>
      </xdr:nvSpPr>
      <xdr:spPr>
        <a:xfrm>
          <a:off x="6921500" y="1644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103860</xdr:rowOff>
    </xdr:from>
    <xdr:ext cx="534377" cy="259045"/>
    <xdr:sp macro="" textlink="">
      <xdr:nvSpPr>
        <xdr:cNvPr id="481" name="テキスト ボックス 480"/>
        <xdr:cNvSpPr txBox="1"/>
      </xdr:nvSpPr>
      <xdr:spPr>
        <a:xfrm>
          <a:off x="6705111" y="1622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1" name="テキスト ボックス 50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157436</xdr:rowOff>
    </xdr:from>
    <xdr:to>
      <xdr:col>85</xdr:col>
      <xdr:colOff>126364</xdr:colOff>
      <xdr:row>38</xdr:row>
      <xdr:rowOff>29134</xdr:rowOff>
    </xdr:to>
    <xdr:cxnSp macro="">
      <xdr:nvCxnSpPr>
        <xdr:cNvPr id="505" name="直線コネクタ 504"/>
        <xdr:cNvCxnSpPr/>
      </xdr:nvCxnSpPr>
      <xdr:spPr>
        <a:xfrm flipV="1">
          <a:off x="16317595" y="5300936"/>
          <a:ext cx="1269" cy="1243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32961</xdr:rowOff>
    </xdr:from>
    <xdr:ext cx="469744" cy="259045"/>
    <xdr:sp macro="" textlink="">
      <xdr:nvSpPr>
        <xdr:cNvPr id="506" name="消防費最小値テキスト"/>
        <xdr:cNvSpPr txBox="1"/>
      </xdr:nvSpPr>
      <xdr:spPr>
        <a:xfrm>
          <a:off x="16370300" y="654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29134</xdr:rowOff>
    </xdr:from>
    <xdr:to>
      <xdr:col>86</xdr:col>
      <xdr:colOff>25400</xdr:colOff>
      <xdr:row>38</xdr:row>
      <xdr:rowOff>29134</xdr:rowOff>
    </xdr:to>
    <xdr:cxnSp macro="">
      <xdr:nvCxnSpPr>
        <xdr:cNvPr id="507" name="直線コネクタ 506"/>
        <xdr:cNvCxnSpPr/>
      </xdr:nvCxnSpPr>
      <xdr:spPr>
        <a:xfrm>
          <a:off x="16230600" y="6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104113</xdr:rowOff>
    </xdr:from>
    <xdr:ext cx="534377" cy="259045"/>
    <xdr:sp macro="" textlink="">
      <xdr:nvSpPr>
        <xdr:cNvPr id="508" name="消防費最大値テキスト"/>
        <xdr:cNvSpPr txBox="1"/>
      </xdr:nvSpPr>
      <xdr:spPr>
        <a:xfrm>
          <a:off x="16370300" y="507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157436</xdr:rowOff>
    </xdr:from>
    <xdr:to>
      <xdr:col>86</xdr:col>
      <xdr:colOff>25400</xdr:colOff>
      <xdr:row>30</xdr:row>
      <xdr:rowOff>157436</xdr:rowOff>
    </xdr:to>
    <xdr:cxnSp macro="">
      <xdr:nvCxnSpPr>
        <xdr:cNvPr id="509" name="直線コネクタ 508"/>
        <xdr:cNvCxnSpPr/>
      </xdr:nvCxnSpPr>
      <xdr:spPr>
        <a:xfrm>
          <a:off x="16230600" y="530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106648</xdr:rowOff>
    </xdr:from>
    <xdr:to>
      <xdr:col>85</xdr:col>
      <xdr:colOff>127000</xdr:colOff>
      <xdr:row>36</xdr:row>
      <xdr:rowOff>108020</xdr:rowOff>
    </xdr:to>
    <xdr:cxnSp macro="">
      <xdr:nvCxnSpPr>
        <xdr:cNvPr id="510" name="直線コネクタ 509"/>
        <xdr:cNvCxnSpPr/>
      </xdr:nvCxnSpPr>
      <xdr:spPr>
        <a:xfrm>
          <a:off x="15481300" y="6107398"/>
          <a:ext cx="838200" cy="17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18394</xdr:rowOff>
    </xdr:from>
    <xdr:ext cx="534377" cy="259045"/>
    <xdr:sp macro="" textlink="">
      <xdr:nvSpPr>
        <xdr:cNvPr id="511" name="消防費平均値テキスト"/>
        <xdr:cNvSpPr txBox="1"/>
      </xdr:nvSpPr>
      <xdr:spPr>
        <a:xfrm>
          <a:off x="16370300" y="6019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166967</xdr:rowOff>
    </xdr:from>
    <xdr:to>
      <xdr:col>85</xdr:col>
      <xdr:colOff>177800</xdr:colOff>
      <xdr:row>36</xdr:row>
      <xdr:rowOff>97117</xdr:rowOff>
    </xdr:to>
    <xdr:sp macro="" textlink="">
      <xdr:nvSpPr>
        <xdr:cNvPr id="512" name="フローチャート: 判断 511"/>
        <xdr:cNvSpPr/>
      </xdr:nvSpPr>
      <xdr:spPr>
        <a:xfrm>
          <a:off x="162687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106648</xdr:rowOff>
    </xdr:from>
    <xdr:to>
      <xdr:col>81</xdr:col>
      <xdr:colOff>50800</xdr:colOff>
      <xdr:row>36</xdr:row>
      <xdr:rowOff>132271</xdr:rowOff>
    </xdr:to>
    <xdr:cxnSp macro="">
      <xdr:nvCxnSpPr>
        <xdr:cNvPr id="513" name="直線コネクタ 512"/>
        <xdr:cNvCxnSpPr/>
      </xdr:nvCxnSpPr>
      <xdr:spPr>
        <a:xfrm flipV="1">
          <a:off x="14592300" y="6107398"/>
          <a:ext cx="889000" cy="19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156737</xdr:rowOff>
    </xdr:from>
    <xdr:to>
      <xdr:col>81</xdr:col>
      <xdr:colOff>101600</xdr:colOff>
      <xdr:row>36</xdr:row>
      <xdr:rowOff>86887</xdr:rowOff>
    </xdr:to>
    <xdr:sp macro="" textlink="">
      <xdr:nvSpPr>
        <xdr:cNvPr id="514" name="フローチャート: 判断 513"/>
        <xdr:cNvSpPr/>
      </xdr:nvSpPr>
      <xdr:spPr>
        <a:xfrm>
          <a:off x="15430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78014</xdr:rowOff>
    </xdr:from>
    <xdr:ext cx="534377" cy="259045"/>
    <xdr:sp macro="" textlink="">
      <xdr:nvSpPr>
        <xdr:cNvPr id="515" name="テキスト ボックス 514"/>
        <xdr:cNvSpPr txBox="1"/>
      </xdr:nvSpPr>
      <xdr:spPr>
        <a:xfrm>
          <a:off x="15214111" y="62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124879</xdr:rowOff>
    </xdr:from>
    <xdr:to>
      <xdr:col>76</xdr:col>
      <xdr:colOff>114300</xdr:colOff>
      <xdr:row>36</xdr:row>
      <xdr:rowOff>132271</xdr:rowOff>
    </xdr:to>
    <xdr:cxnSp macro="">
      <xdr:nvCxnSpPr>
        <xdr:cNvPr id="516" name="直線コネクタ 515"/>
        <xdr:cNvCxnSpPr/>
      </xdr:nvCxnSpPr>
      <xdr:spPr>
        <a:xfrm>
          <a:off x="13703300" y="6297079"/>
          <a:ext cx="889000" cy="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33388</xdr:rowOff>
    </xdr:from>
    <xdr:to>
      <xdr:col>76</xdr:col>
      <xdr:colOff>165100</xdr:colOff>
      <xdr:row>36</xdr:row>
      <xdr:rowOff>134988</xdr:rowOff>
    </xdr:to>
    <xdr:sp macro="" textlink="">
      <xdr:nvSpPr>
        <xdr:cNvPr id="517" name="フローチャート: 判断 516"/>
        <xdr:cNvSpPr/>
      </xdr:nvSpPr>
      <xdr:spPr>
        <a:xfrm>
          <a:off x="14541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151515</xdr:rowOff>
    </xdr:from>
    <xdr:ext cx="534377" cy="259045"/>
    <xdr:sp macro="" textlink="">
      <xdr:nvSpPr>
        <xdr:cNvPr id="518" name="テキスト ボックス 517"/>
        <xdr:cNvSpPr txBox="1"/>
      </xdr:nvSpPr>
      <xdr:spPr>
        <a:xfrm>
          <a:off x="14325111" y="598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124879</xdr:rowOff>
    </xdr:from>
    <xdr:to>
      <xdr:col>71</xdr:col>
      <xdr:colOff>177800</xdr:colOff>
      <xdr:row>36</xdr:row>
      <xdr:rowOff>125584</xdr:rowOff>
    </xdr:to>
    <xdr:cxnSp macro="">
      <xdr:nvCxnSpPr>
        <xdr:cNvPr id="519" name="直線コネクタ 518"/>
        <xdr:cNvCxnSpPr/>
      </xdr:nvCxnSpPr>
      <xdr:spPr>
        <a:xfrm flipV="1">
          <a:off x="12814300" y="6297079"/>
          <a:ext cx="889000" cy="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37274</xdr:rowOff>
    </xdr:from>
    <xdr:to>
      <xdr:col>72</xdr:col>
      <xdr:colOff>38100</xdr:colOff>
      <xdr:row>36</xdr:row>
      <xdr:rowOff>138874</xdr:rowOff>
    </xdr:to>
    <xdr:sp macro="" textlink="">
      <xdr:nvSpPr>
        <xdr:cNvPr id="520" name="フローチャート: 判断 519"/>
        <xdr:cNvSpPr/>
      </xdr:nvSpPr>
      <xdr:spPr>
        <a:xfrm>
          <a:off x="13652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155401</xdr:rowOff>
    </xdr:from>
    <xdr:ext cx="534377" cy="259045"/>
    <xdr:sp macro="" textlink="">
      <xdr:nvSpPr>
        <xdr:cNvPr id="521" name="テキスト ボックス 520"/>
        <xdr:cNvSpPr txBox="1"/>
      </xdr:nvSpPr>
      <xdr:spPr>
        <a:xfrm>
          <a:off x="13436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53086</xdr:rowOff>
    </xdr:from>
    <xdr:to>
      <xdr:col>67</xdr:col>
      <xdr:colOff>101600</xdr:colOff>
      <xdr:row>36</xdr:row>
      <xdr:rowOff>154686</xdr:rowOff>
    </xdr:to>
    <xdr:sp macro="" textlink="">
      <xdr:nvSpPr>
        <xdr:cNvPr id="522" name="フローチャート: 判断 521"/>
        <xdr:cNvSpPr/>
      </xdr:nvSpPr>
      <xdr:spPr>
        <a:xfrm>
          <a:off x="12763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171213</xdr:rowOff>
    </xdr:from>
    <xdr:ext cx="534377" cy="259045"/>
    <xdr:sp macro="" textlink="">
      <xdr:nvSpPr>
        <xdr:cNvPr id="523" name="テキスト ボックス 522"/>
        <xdr:cNvSpPr txBox="1"/>
      </xdr:nvSpPr>
      <xdr:spPr>
        <a:xfrm>
          <a:off x="12547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57220</xdr:rowOff>
    </xdr:from>
    <xdr:to>
      <xdr:col>85</xdr:col>
      <xdr:colOff>177800</xdr:colOff>
      <xdr:row>36</xdr:row>
      <xdr:rowOff>158820</xdr:rowOff>
    </xdr:to>
    <xdr:sp macro="" textlink="">
      <xdr:nvSpPr>
        <xdr:cNvPr id="529" name="楕円 528"/>
        <xdr:cNvSpPr/>
      </xdr:nvSpPr>
      <xdr:spPr>
        <a:xfrm>
          <a:off x="16268700" y="622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35647</xdr:rowOff>
    </xdr:from>
    <xdr:ext cx="534377" cy="259045"/>
    <xdr:sp macro="" textlink="">
      <xdr:nvSpPr>
        <xdr:cNvPr id="530" name="消防費該当値テキスト"/>
        <xdr:cNvSpPr txBox="1"/>
      </xdr:nvSpPr>
      <xdr:spPr>
        <a:xfrm>
          <a:off x="16370300" y="620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55848</xdr:rowOff>
    </xdr:from>
    <xdr:to>
      <xdr:col>81</xdr:col>
      <xdr:colOff>101600</xdr:colOff>
      <xdr:row>35</xdr:row>
      <xdr:rowOff>157448</xdr:rowOff>
    </xdr:to>
    <xdr:sp macro="" textlink="">
      <xdr:nvSpPr>
        <xdr:cNvPr id="531" name="楕円 530"/>
        <xdr:cNvSpPr/>
      </xdr:nvSpPr>
      <xdr:spPr>
        <a:xfrm>
          <a:off x="15430500" y="605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2525</xdr:rowOff>
    </xdr:from>
    <xdr:ext cx="534377" cy="259045"/>
    <xdr:sp macro="" textlink="">
      <xdr:nvSpPr>
        <xdr:cNvPr id="532" name="テキスト ボックス 531"/>
        <xdr:cNvSpPr txBox="1"/>
      </xdr:nvSpPr>
      <xdr:spPr>
        <a:xfrm>
          <a:off x="15214111" y="58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81471</xdr:rowOff>
    </xdr:from>
    <xdr:to>
      <xdr:col>76</xdr:col>
      <xdr:colOff>165100</xdr:colOff>
      <xdr:row>37</xdr:row>
      <xdr:rowOff>11621</xdr:rowOff>
    </xdr:to>
    <xdr:sp macro="" textlink="">
      <xdr:nvSpPr>
        <xdr:cNvPr id="533" name="楕円 532"/>
        <xdr:cNvSpPr/>
      </xdr:nvSpPr>
      <xdr:spPr>
        <a:xfrm>
          <a:off x="14541500" y="625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2748</xdr:rowOff>
    </xdr:from>
    <xdr:ext cx="534377" cy="259045"/>
    <xdr:sp macro="" textlink="">
      <xdr:nvSpPr>
        <xdr:cNvPr id="534" name="テキスト ボックス 533"/>
        <xdr:cNvSpPr txBox="1"/>
      </xdr:nvSpPr>
      <xdr:spPr>
        <a:xfrm>
          <a:off x="14325111" y="634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74079</xdr:rowOff>
    </xdr:from>
    <xdr:to>
      <xdr:col>72</xdr:col>
      <xdr:colOff>38100</xdr:colOff>
      <xdr:row>37</xdr:row>
      <xdr:rowOff>4229</xdr:rowOff>
    </xdr:to>
    <xdr:sp macro="" textlink="">
      <xdr:nvSpPr>
        <xdr:cNvPr id="535" name="楕円 534"/>
        <xdr:cNvSpPr/>
      </xdr:nvSpPr>
      <xdr:spPr>
        <a:xfrm>
          <a:off x="13652500" y="624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166806</xdr:rowOff>
    </xdr:from>
    <xdr:ext cx="534377" cy="259045"/>
    <xdr:sp macro="" textlink="">
      <xdr:nvSpPr>
        <xdr:cNvPr id="536" name="テキスト ボックス 535"/>
        <xdr:cNvSpPr txBox="1"/>
      </xdr:nvSpPr>
      <xdr:spPr>
        <a:xfrm>
          <a:off x="13436111" y="633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74784</xdr:rowOff>
    </xdr:from>
    <xdr:to>
      <xdr:col>67</xdr:col>
      <xdr:colOff>101600</xdr:colOff>
      <xdr:row>37</xdr:row>
      <xdr:rowOff>4934</xdr:rowOff>
    </xdr:to>
    <xdr:sp macro="" textlink="">
      <xdr:nvSpPr>
        <xdr:cNvPr id="537" name="楕円 536"/>
        <xdr:cNvSpPr/>
      </xdr:nvSpPr>
      <xdr:spPr>
        <a:xfrm>
          <a:off x="12763500" y="624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167511</xdr:rowOff>
    </xdr:from>
    <xdr:ext cx="534377" cy="259045"/>
    <xdr:sp macro="" textlink="">
      <xdr:nvSpPr>
        <xdr:cNvPr id="538" name="テキスト ボックス 537"/>
        <xdr:cNvSpPr txBox="1"/>
      </xdr:nvSpPr>
      <xdr:spPr>
        <a:xfrm>
          <a:off x="12547111" y="633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0" name="直線コネクタ 549"/>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51" name="テキスト ボックス 550"/>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52" name="直線コネクタ 551"/>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53" name="テキスト ボックス 552"/>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4" name="直線コネクタ 553"/>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55" name="テキスト ボックス 554"/>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58" name="直線コネクタ 557"/>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59" name="テキスト ボックス 558"/>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0" name="直線コネクタ 559"/>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61" name="テキスト ボックス 560"/>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62" name="直線コネクタ 561"/>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63" name="テキスト ボックス 562"/>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145244</xdr:rowOff>
    </xdr:from>
    <xdr:to>
      <xdr:col>85</xdr:col>
      <xdr:colOff>126364</xdr:colOff>
      <xdr:row>59</xdr:row>
      <xdr:rowOff>22128</xdr:rowOff>
    </xdr:to>
    <xdr:cxnSp macro="">
      <xdr:nvCxnSpPr>
        <xdr:cNvPr id="567" name="直線コネクタ 566"/>
        <xdr:cNvCxnSpPr/>
      </xdr:nvCxnSpPr>
      <xdr:spPr>
        <a:xfrm flipV="1">
          <a:off x="16317595" y="8717744"/>
          <a:ext cx="1269" cy="141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25955</xdr:rowOff>
    </xdr:from>
    <xdr:ext cx="534377" cy="259045"/>
    <xdr:sp macro="" textlink="">
      <xdr:nvSpPr>
        <xdr:cNvPr id="568" name="教育費最小値テキスト"/>
        <xdr:cNvSpPr txBox="1"/>
      </xdr:nvSpPr>
      <xdr:spPr>
        <a:xfrm>
          <a:off x="16370300" y="1014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22128</xdr:rowOff>
    </xdr:from>
    <xdr:to>
      <xdr:col>86</xdr:col>
      <xdr:colOff>25400</xdr:colOff>
      <xdr:row>59</xdr:row>
      <xdr:rowOff>22128</xdr:rowOff>
    </xdr:to>
    <xdr:cxnSp macro="">
      <xdr:nvCxnSpPr>
        <xdr:cNvPr id="569" name="直線コネクタ 568"/>
        <xdr:cNvCxnSpPr/>
      </xdr:nvCxnSpPr>
      <xdr:spPr>
        <a:xfrm>
          <a:off x="16230600" y="1013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91921</xdr:rowOff>
    </xdr:from>
    <xdr:ext cx="599010" cy="259045"/>
    <xdr:sp macro="" textlink="">
      <xdr:nvSpPr>
        <xdr:cNvPr id="570" name="教育費最大値テキスト"/>
        <xdr:cNvSpPr txBox="1"/>
      </xdr:nvSpPr>
      <xdr:spPr>
        <a:xfrm>
          <a:off x="16370300" y="849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145244</xdr:rowOff>
    </xdr:from>
    <xdr:to>
      <xdr:col>86</xdr:col>
      <xdr:colOff>25400</xdr:colOff>
      <xdr:row>50</xdr:row>
      <xdr:rowOff>145244</xdr:rowOff>
    </xdr:to>
    <xdr:cxnSp macro="">
      <xdr:nvCxnSpPr>
        <xdr:cNvPr id="571" name="直線コネクタ 570"/>
        <xdr:cNvCxnSpPr/>
      </xdr:nvCxnSpPr>
      <xdr:spPr>
        <a:xfrm>
          <a:off x="16230600" y="871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103453</xdr:rowOff>
    </xdr:from>
    <xdr:to>
      <xdr:col>85</xdr:col>
      <xdr:colOff>127000</xdr:colOff>
      <xdr:row>56</xdr:row>
      <xdr:rowOff>150930</xdr:rowOff>
    </xdr:to>
    <xdr:cxnSp macro="">
      <xdr:nvCxnSpPr>
        <xdr:cNvPr id="572" name="直線コネクタ 571"/>
        <xdr:cNvCxnSpPr/>
      </xdr:nvCxnSpPr>
      <xdr:spPr>
        <a:xfrm>
          <a:off x="15481300" y="9533203"/>
          <a:ext cx="838200" cy="218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143624</xdr:rowOff>
    </xdr:from>
    <xdr:ext cx="534377" cy="259045"/>
    <xdr:sp macro="" textlink="">
      <xdr:nvSpPr>
        <xdr:cNvPr id="573" name="教育費平均値テキスト"/>
        <xdr:cNvSpPr txBox="1"/>
      </xdr:nvSpPr>
      <xdr:spPr>
        <a:xfrm>
          <a:off x="16370300" y="9401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120747</xdr:rowOff>
    </xdr:from>
    <xdr:to>
      <xdr:col>85</xdr:col>
      <xdr:colOff>177800</xdr:colOff>
      <xdr:row>56</xdr:row>
      <xdr:rowOff>50897</xdr:rowOff>
    </xdr:to>
    <xdr:sp macro="" textlink="">
      <xdr:nvSpPr>
        <xdr:cNvPr id="574" name="フローチャート: 判断 573"/>
        <xdr:cNvSpPr/>
      </xdr:nvSpPr>
      <xdr:spPr>
        <a:xfrm>
          <a:off x="16268700" y="955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103453</xdr:rowOff>
    </xdr:from>
    <xdr:to>
      <xdr:col>81</xdr:col>
      <xdr:colOff>50800</xdr:colOff>
      <xdr:row>57</xdr:row>
      <xdr:rowOff>7312</xdr:rowOff>
    </xdr:to>
    <xdr:cxnSp macro="">
      <xdr:nvCxnSpPr>
        <xdr:cNvPr id="575" name="直線コネクタ 574"/>
        <xdr:cNvCxnSpPr/>
      </xdr:nvCxnSpPr>
      <xdr:spPr>
        <a:xfrm flipV="1">
          <a:off x="14592300" y="9533203"/>
          <a:ext cx="889000" cy="24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48652</xdr:rowOff>
    </xdr:from>
    <xdr:to>
      <xdr:col>81</xdr:col>
      <xdr:colOff>101600</xdr:colOff>
      <xdr:row>55</xdr:row>
      <xdr:rowOff>150252</xdr:rowOff>
    </xdr:to>
    <xdr:sp macro="" textlink="">
      <xdr:nvSpPr>
        <xdr:cNvPr id="576" name="フローチャート: 判断 575"/>
        <xdr:cNvSpPr/>
      </xdr:nvSpPr>
      <xdr:spPr>
        <a:xfrm>
          <a:off x="15430500" y="947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166779</xdr:rowOff>
    </xdr:from>
    <xdr:ext cx="534377" cy="259045"/>
    <xdr:sp macro="" textlink="">
      <xdr:nvSpPr>
        <xdr:cNvPr id="577" name="テキスト ボックス 576"/>
        <xdr:cNvSpPr txBox="1"/>
      </xdr:nvSpPr>
      <xdr:spPr>
        <a:xfrm>
          <a:off x="15214111" y="925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7312</xdr:rowOff>
    </xdr:from>
    <xdr:to>
      <xdr:col>76</xdr:col>
      <xdr:colOff>114300</xdr:colOff>
      <xdr:row>57</xdr:row>
      <xdr:rowOff>19956</xdr:rowOff>
    </xdr:to>
    <xdr:cxnSp macro="">
      <xdr:nvCxnSpPr>
        <xdr:cNvPr id="578" name="直線コネクタ 577"/>
        <xdr:cNvCxnSpPr/>
      </xdr:nvCxnSpPr>
      <xdr:spPr>
        <a:xfrm flipV="1">
          <a:off x="13703300" y="9779962"/>
          <a:ext cx="889000" cy="1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108317</xdr:rowOff>
    </xdr:from>
    <xdr:to>
      <xdr:col>76</xdr:col>
      <xdr:colOff>165100</xdr:colOff>
      <xdr:row>56</xdr:row>
      <xdr:rowOff>38467</xdr:rowOff>
    </xdr:to>
    <xdr:sp macro="" textlink="">
      <xdr:nvSpPr>
        <xdr:cNvPr id="579" name="フローチャート: 判断 578"/>
        <xdr:cNvSpPr/>
      </xdr:nvSpPr>
      <xdr:spPr>
        <a:xfrm>
          <a:off x="14541500" y="95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54994</xdr:rowOff>
    </xdr:from>
    <xdr:ext cx="534377" cy="259045"/>
    <xdr:sp macro="" textlink="">
      <xdr:nvSpPr>
        <xdr:cNvPr id="580" name="テキスト ボックス 579"/>
        <xdr:cNvSpPr txBox="1"/>
      </xdr:nvSpPr>
      <xdr:spPr>
        <a:xfrm>
          <a:off x="14325111" y="931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19956</xdr:rowOff>
    </xdr:from>
    <xdr:to>
      <xdr:col>71</xdr:col>
      <xdr:colOff>177800</xdr:colOff>
      <xdr:row>57</xdr:row>
      <xdr:rowOff>74620</xdr:rowOff>
    </xdr:to>
    <xdr:cxnSp macro="">
      <xdr:nvCxnSpPr>
        <xdr:cNvPr id="581" name="直線コネクタ 580"/>
        <xdr:cNvCxnSpPr/>
      </xdr:nvCxnSpPr>
      <xdr:spPr>
        <a:xfrm flipV="1">
          <a:off x="12814300" y="9792606"/>
          <a:ext cx="889000" cy="5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33907</xdr:rowOff>
    </xdr:from>
    <xdr:to>
      <xdr:col>72</xdr:col>
      <xdr:colOff>38100</xdr:colOff>
      <xdr:row>56</xdr:row>
      <xdr:rowOff>135507</xdr:rowOff>
    </xdr:to>
    <xdr:sp macro="" textlink="">
      <xdr:nvSpPr>
        <xdr:cNvPr id="582" name="フローチャート: 判断 581"/>
        <xdr:cNvSpPr/>
      </xdr:nvSpPr>
      <xdr:spPr>
        <a:xfrm>
          <a:off x="13652500" y="963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152034</xdr:rowOff>
    </xdr:from>
    <xdr:ext cx="534377" cy="259045"/>
    <xdr:sp macro="" textlink="">
      <xdr:nvSpPr>
        <xdr:cNvPr id="583" name="テキスト ボックス 582"/>
        <xdr:cNvSpPr txBox="1"/>
      </xdr:nvSpPr>
      <xdr:spPr>
        <a:xfrm>
          <a:off x="13436111" y="941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25378</xdr:rowOff>
    </xdr:from>
    <xdr:to>
      <xdr:col>67</xdr:col>
      <xdr:colOff>101600</xdr:colOff>
      <xdr:row>56</xdr:row>
      <xdr:rowOff>126978</xdr:rowOff>
    </xdr:to>
    <xdr:sp macro="" textlink="">
      <xdr:nvSpPr>
        <xdr:cNvPr id="584" name="フローチャート: 判断 583"/>
        <xdr:cNvSpPr/>
      </xdr:nvSpPr>
      <xdr:spPr>
        <a:xfrm>
          <a:off x="12763500" y="96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143505</xdr:rowOff>
    </xdr:from>
    <xdr:ext cx="534377" cy="259045"/>
    <xdr:sp macro="" textlink="">
      <xdr:nvSpPr>
        <xdr:cNvPr id="585" name="テキスト ボックス 584"/>
        <xdr:cNvSpPr txBox="1"/>
      </xdr:nvSpPr>
      <xdr:spPr>
        <a:xfrm>
          <a:off x="12547111" y="940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100130</xdr:rowOff>
    </xdr:from>
    <xdr:to>
      <xdr:col>85</xdr:col>
      <xdr:colOff>177800</xdr:colOff>
      <xdr:row>57</xdr:row>
      <xdr:rowOff>30280</xdr:rowOff>
    </xdr:to>
    <xdr:sp macro="" textlink="">
      <xdr:nvSpPr>
        <xdr:cNvPr id="591" name="楕円 590"/>
        <xdr:cNvSpPr/>
      </xdr:nvSpPr>
      <xdr:spPr>
        <a:xfrm>
          <a:off x="16268700" y="970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78557</xdr:rowOff>
    </xdr:from>
    <xdr:ext cx="534377" cy="259045"/>
    <xdr:sp macro="" textlink="">
      <xdr:nvSpPr>
        <xdr:cNvPr id="592" name="教育費該当値テキスト"/>
        <xdr:cNvSpPr txBox="1"/>
      </xdr:nvSpPr>
      <xdr:spPr>
        <a:xfrm>
          <a:off x="16370300" y="967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52653</xdr:rowOff>
    </xdr:from>
    <xdr:to>
      <xdr:col>81</xdr:col>
      <xdr:colOff>101600</xdr:colOff>
      <xdr:row>55</xdr:row>
      <xdr:rowOff>154253</xdr:rowOff>
    </xdr:to>
    <xdr:sp macro="" textlink="">
      <xdr:nvSpPr>
        <xdr:cNvPr id="593" name="楕円 592"/>
        <xdr:cNvSpPr/>
      </xdr:nvSpPr>
      <xdr:spPr>
        <a:xfrm>
          <a:off x="15430500" y="948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145380</xdr:rowOff>
    </xdr:from>
    <xdr:ext cx="534377" cy="259045"/>
    <xdr:sp macro="" textlink="">
      <xdr:nvSpPr>
        <xdr:cNvPr id="594" name="テキスト ボックス 593"/>
        <xdr:cNvSpPr txBox="1"/>
      </xdr:nvSpPr>
      <xdr:spPr>
        <a:xfrm>
          <a:off x="15214111" y="957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127962</xdr:rowOff>
    </xdr:from>
    <xdr:to>
      <xdr:col>76</xdr:col>
      <xdr:colOff>165100</xdr:colOff>
      <xdr:row>57</xdr:row>
      <xdr:rowOff>58112</xdr:rowOff>
    </xdr:to>
    <xdr:sp macro="" textlink="">
      <xdr:nvSpPr>
        <xdr:cNvPr id="595" name="楕円 594"/>
        <xdr:cNvSpPr/>
      </xdr:nvSpPr>
      <xdr:spPr>
        <a:xfrm>
          <a:off x="14541500" y="972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49239</xdr:rowOff>
    </xdr:from>
    <xdr:ext cx="534377" cy="259045"/>
    <xdr:sp macro="" textlink="">
      <xdr:nvSpPr>
        <xdr:cNvPr id="596" name="テキスト ボックス 595"/>
        <xdr:cNvSpPr txBox="1"/>
      </xdr:nvSpPr>
      <xdr:spPr>
        <a:xfrm>
          <a:off x="14325111" y="982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140606</xdr:rowOff>
    </xdr:from>
    <xdr:to>
      <xdr:col>72</xdr:col>
      <xdr:colOff>38100</xdr:colOff>
      <xdr:row>57</xdr:row>
      <xdr:rowOff>70756</xdr:rowOff>
    </xdr:to>
    <xdr:sp macro="" textlink="">
      <xdr:nvSpPr>
        <xdr:cNvPr id="597" name="楕円 596"/>
        <xdr:cNvSpPr/>
      </xdr:nvSpPr>
      <xdr:spPr>
        <a:xfrm>
          <a:off x="13652500" y="974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61883</xdr:rowOff>
    </xdr:from>
    <xdr:ext cx="534377" cy="259045"/>
    <xdr:sp macro="" textlink="">
      <xdr:nvSpPr>
        <xdr:cNvPr id="598" name="テキスト ボックス 597"/>
        <xdr:cNvSpPr txBox="1"/>
      </xdr:nvSpPr>
      <xdr:spPr>
        <a:xfrm>
          <a:off x="13436111" y="983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23820</xdr:rowOff>
    </xdr:from>
    <xdr:to>
      <xdr:col>67</xdr:col>
      <xdr:colOff>101600</xdr:colOff>
      <xdr:row>57</xdr:row>
      <xdr:rowOff>125420</xdr:rowOff>
    </xdr:to>
    <xdr:sp macro="" textlink="">
      <xdr:nvSpPr>
        <xdr:cNvPr id="599" name="楕円 598"/>
        <xdr:cNvSpPr/>
      </xdr:nvSpPr>
      <xdr:spPr>
        <a:xfrm>
          <a:off x="12763500" y="979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116547</xdr:rowOff>
    </xdr:from>
    <xdr:ext cx="534377" cy="259045"/>
    <xdr:sp macro="" textlink="">
      <xdr:nvSpPr>
        <xdr:cNvPr id="600" name="テキスト ボックス 599"/>
        <xdr:cNvSpPr txBox="1"/>
      </xdr:nvSpPr>
      <xdr:spPr>
        <a:xfrm>
          <a:off x="12547111" y="988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2" name="テキスト ボックス 61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5" name="直線コネクタ 61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6" name="テキスト ボックス 61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62554</xdr:rowOff>
    </xdr:from>
    <xdr:to>
      <xdr:col>85</xdr:col>
      <xdr:colOff>126364</xdr:colOff>
      <xdr:row>78</xdr:row>
      <xdr:rowOff>25400</xdr:rowOff>
    </xdr:to>
    <xdr:cxnSp macro="">
      <xdr:nvCxnSpPr>
        <xdr:cNvPr id="620" name="直線コネクタ 619"/>
        <xdr:cNvCxnSpPr/>
      </xdr:nvCxnSpPr>
      <xdr:spPr>
        <a:xfrm flipV="1">
          <a:off x="16317595" y="12235504"/>
          <a:ext cx="1269" cy="1162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1"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2" name="直線コネクタ 62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9231</xdr:rowOff>
    </xdr:from>
    <xdr:ext cx="599010" cy="259045"/>
    <xdr:sp macro="" textlink="">
      <xdr:nvSpPr>
        <xdr:cNvPr id="623" name="災害復旧費最大値テキスト"/>
        <xdr:cNvSpPr txBox="1"/>
      </xdr:nvSpPr>
      <xdr:spPr>
        <a:xfrm>
          <a:off x="16370300" y="120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62554</xdr:rowOff>
    </xdr:from>
    <xdr:to>
      <xdr:col>86</xdr:col>
      <xdr:colOff>25400</xdr:colOff>
      <xdr:row>71</xdr:row>
      <xdr:rowOff>62554</xdr:rowOff>
    </xdr:to>
    <xdr:cxnSp macro="">
      <xdr:nvCxnSpPr>
        <xdr:cNvPr id="624" name="直線コネクタ 623"/>
        <xdr:cNvCxnSpPr/>
      </xdr:nvCxnSpPr>
      <xdr:spPr>
        <a:xfrm>
          <a:off x="16230600" y="122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25400</xdr:rowOff>
    </xdr:from>
    <xdr:to>
      <xdr:col>85</xdr:col>
      <xdr:colOff>127000</xdr:colOff>
      <xdr:row>78</xdr:row>
      <xdr:rowOff>25400</xdr:rowOff>
    </xdr:to>
    <xdr:cxnSp macro="">
      <xdr:nvCxnSpPr>
        <xdr:cNvPr id="625" name="直線コネクタ 624"/>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111411</xdr:rowOff>
    </xdr:from>
    <xdr:ext cx="534377" cy="259045"/>
    <xdr:sp macro="" textlink="">
      <xdr:nvSpPr>
        <xdr:cNvPr id="626" name="災害復旧費平均値テキスト"/>
        <xdr:cNvSpPr txBox="1"/>
      </xdr:nvSpPr>
      <xdr:spPr>
        <a:xfrm>
          <a:off x="16370300" y="13141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88534</xdr:rowOff>
    </xdr:from>
    <xdr:to>
      <xdr:col>85</xdr:col>
      <xdr:colOff>177800</xdr:colOff>
      <xdr:row>78</xdr:row>
      <xdr:rowOff>18684</xdr:rowOff>
    </xdr:to>
    <xdr:sp macro="" textlink="">
      <xdr:nvSpPr>
        <xdr:cNvPr id="627" name="フローチャート: 判断 626"/>
        <xdr:cNvSpPr/>
      </xdr:nvSpPr>
      <xdr:spPr>
        <a:xfrm>
          <a:off x="16268700" y="132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28" name="直線コネクタ 627"/>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93414</xdr:rowOff>
    </xdr:from>
    <xdr:to>
      <xdr:col>81</xdr:col>
      <xdr:colOff>101600</xdr:colOff>
      <xdr:row>78</xdr:row>
      <xdr:rowOff>23564</xdr:rowOff>
    </xdr:to>
    <xdr:sp macro="" textlink="">
      <xdr:nvSpPr>
        <xdr:cNvPr id="629" name="フローチャート: 判断 628"/>
        <xdr:cNvSpPr/>
      </xdr:nvSpPr>
      <xdr:spPr>
        <a:xfrm>
          <a:off x="15430500" y="1329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40091</xdr:rowOff>
    </xdr:from>
    <xdr:ext cx="469744" cy="259045"/>
    <xdr:sp macro="" textlink="">
      <xdr:nvSpPr>
        <xdr:cNvPr id="630" name="テキスト ボックス 629"/>
        <xdr:cNvSpPr txBox="1"/>
      </xdr:nvSpPr>
      <xdr:spPr>
        <a:xfrm>
          <a:off x="15246428" y="1307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31" name="直線コネクタ 630"/>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88232</xdr:rowOff>
    </xdr:from>
    <xdr:to>
      <xdr:col>76</xdr:col>
      <xdr:colOff>165100</xdr:colOff>
      <xdr:row>78</xdr:row>
      <xdr:rowOff>18382</xdr:rowOff>
    </xdr:to>
    <xdr:sp macro="" textlink="">
      <xdr:nvSpPr>
        <xdr:cNvPr id="632" name="フローチャート: 判断 631"/>
        <xdr:cNvSpPr/>
      </xdr:nvSpPr>
      <xdr:spPr>
        <a:xfrm>
          <a:off x="14541500" y="1328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34909</xdr:rowOff>
    </xdr:from>
    <xdr:ext cx="534377" cy="259045"/>
    <xdr:sp macro="" textlink="">
      <xdr:nvSpPr>
        <xdr:cNvPr id="633" name="テキスト ボックス 632"/>
        <xdr:cNvSpPr txBox="1"/>
      </xdr:nvSpPr>
      <xdr:spPr>
        <a:xfrm>
          <a:off x="14325111" y="1306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34" name="直線コネクタ 633"/>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93987</xdr:rowOff>
    </xdr:from>
    <xdr:to>
      <xdr:col>72</xdr:col>
      <xdr:colOff>38100</xdr:colOff>
      <xdr:row>78</xdr:row>
      <xdr:rowOff>24137</xdr:rowOff>
    </xdr:to>
    <xdr:sp macro="" textlink="">
      <xdr:nvSpPr>
        <xdr:cNvPr id="635" name="フローチャート: 判断 634"/>
        <xdr:cNvSpPr/>
      </xdr:nvSpPr>
      <xdr:spPr>
        <a:xfrm>
          <a:off x="13652500" y="1329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40664</xdr:rowOff>
    </xdr:from>
    <xdr:ext cx="469744" cy="259045"/>
    <xdr:sp macro="" textlink="">
      <xdr:nvSpPr>
        <xdr:cNvPr id="636" name="テキスト ボックス 635"/>
        <xdr:cNvSpPr txBox="1"/>
      </xdr:nvSpPr>
      <xdr:spPr>
        <a:xfrm>
          <a:off x="13468428" y="1307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115560</xdr:rowOff>
    </xdr:from>
    <xdr:to>
      <xdr:col>67</xdr:col>
      <xdr:colOff>101600</xdr:colOff>
      <xdr:row>78</xdr:row>
      <xdr:rowOff>45710</xdr:rowOff>
    </xdr:to>
    <xdr:sp macro="" textlink="">
      <xdr:nvSpPr>
        <xdr:cNvPr id="637" name="フローチャート: 判断 636"/>
        <xdr:cNvSpPr/>
      </xdr:nvSpPr>
      <xdr:spPr>
        <a:xfrm>
          <a:off x="12763500" y="1331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62237</xdr:rowOff>
    </xdr:from>
    <xdr:ext cx="469744" cy="259045"/>
    <xdr:sp macro="" textlink="">
      <xdr:nvSpPr>
        <xdr:cNvPr id="638" name="テキスト ボックス 637"/>
        <xdr:cNvSpPr txBox="1"/>
      </xdr:nvSpPr>
      <xdr:spPr>
        <a:xfrm>
          <a:off x="12579428" y="1309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44" name="楕円 643"/>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66961</xdr:rowOff>
    </xdr:from>
    <xdr:ext cx="249299" cy="259045"/>
    <xdr:sp macro="" textlink="">
      <xdr:nvSpPr>
        <xdr:cNvPr id="645" name="災害復旧費該当値テキスト"/>
        <xdr:cNvSpPr txBox="1"/>
      </xdr:nvSpPr>
      <xdr:spPr>
        <a:xfrm>
          <a:off x="16370300" y="132686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46" name="楕円 645"/>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47" name="テキスト ボックス 646"/>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48" name="楕円 647"/>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49" name="テキスト ボックス 648"/>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0" name="楕円 649"/>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1" name="テキスト ボックス 650"/>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52" name="楕円 651"/>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53" name="テキスト ボックス 652"/>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7" name="テキスト ボックス 666"/>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9" name="テキスト ボックス 668"/>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1" name="テキスト ボックス 670"/>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23915</xdr:rowOff>
    </xdr:from>
    <xdr:to>
      <xdr:col>85</xdr:col>
      <xdr:colOff>126364</xdr:colOff>
      <xdr:row>99</xdr:row>
      <xdr:rowOff>2367</xdr:rowOff>
    </xdr:to>
    <xdr:cxnSp macro="">
      <xdr:nvCxnSpPr>
        <xdr:cNvPr id="679" name="直線コネクタ 678"/>
        <xdr:cNvCxnSpPr/>
      </xdr:nvCxnSpPr>
      <xdr:spPr>
        <a:xfrm flipV="1">
          <a:off x="16317595" y="15454415"/>
          <a:ext cx="1269" cy="152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6194</xdr:rowOff>
    </xdr:from>
    <xdr:ext cx="534377" cy="259045"/>
    <xdr:sp macro="" textlink="">
      <xdr:nvSpPr>
        <xdr:cNvPr id="680" name="公債費最小値テキスト"/>
        <xdr:cNvSpPr txBox="1"/>
      </xdr:nvSpPr>
      <xdr:spPr>
        <a:xfrm>
          <a:off x="16370300" y="1697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2367</xdr:rowOff>
    </xdr:from>
    <xdr:to>
      <xdr:col>86</xdr:col>
      <xdr:colOff>25400</xdr:colOff>
      <xdr:row>99</xdr:row>
      <xdr:rowOff>2367</xdr:rowOff>
    </xdr:to>
    <xdr:cxnSp macro="">
      <xdr:nvCxnSpPr>
        <xdr:cNvPr id="681" name="直線コネクタ 680"/>
        <xdr:cNvCxnSpPr/>
      </xdr:nvCxnSpPr>
      <xdr:spPr>
        <a:xfrm>
          <a:off x="16230600" y="1697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142042</xdr:rowOff>
    </xdr:from>
    <xdr:ext cx="599010" cy="259045"/>
    <xdr:sp macro="" textlink="">
      <xdr:nvSpPr>
        <xdr:cNvPr id="682" name="公債費最大値テキスト"/>
        <xdr:cNvSpPr txBox="1"/>
      </xdr:nvSpPr>
      <xdr:spPr>
        <a:xfrm>
          <a:off x="16370300" y="152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23915</xdr:rowOff>
    </xdr:from>
    <xdr:to>
      <xdr:col>86</xdr:col>
      <xdr:colOff>25400</xdr:colOff>
      <xdr:row>90</xdr:row>
      <xdr:rowOff>23915</xdr:rowOff>
    </xdr:to>
    <xdr:cxnSp macro="">
      <xdr:nvCxnSpPr>
        <xdr:cNvPr id="683" name="直線コネクタ 682"/>
        <xdr:cNvCxnSpPr/>
      </xdr:nvCxnSpPr>
      <xdr:spPr>
        <a:xfrm>
          <a:off x="16230600" y="154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125392</xdr:rowOff>
    </xdr:from>
    <xdr:to>
      <xdr:col>85</xdr:col>
      <xdr:colOff>127000</xdr:colOff>
      <xdr:row>97</xdr:row>
      <xdr:rowOff>137767</xdr:rowOff>
    </xdr:to>
    <xdr:cxnSp macro="">
      <xdr:nvCxnSpPr>
        <xdr:cNvPr id="684" name="直線コネクタ 683"/>
        <xdr:cNvCxnSpPr/>
      </xdr:nvCxnSpPr>
      <xdr:spPr>
        <a:xfrm>
          <a:off x="15481300" y="16756042"/>
          <a:ext cx="838200" cy="1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124368</xdr:rowOff>
    </xdr:from>
    <xdr:ext cx="534377" cy="259045"/>
    <xdr:sp macro="" textlink="">
      <xdr:nvSpPr>
        <xdr:cNvPr id="685" name="公債費平均値テキスト"/>
        <xdr:cNvSpPr txBox="1"/>
      </xdr:nvSpPr>
      <xdr:spPr>
        <a:xfrm>
          <a:off x="16370300" y="16755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145941</xdr:rowOff>
    </xdr:from>
    <xdr:to>
      <xdr:col>85</xdr:col>
      <xdr:colOff>177800</xdr:colOff>
      <xdr:row>98</xdr:row>
      <xdr:rowOff>76091</xdr:rowOff>
    </xdr:to>
    <xdr:sp macro="" textlink="">
      <xdr:nvSpPr>
        <xdr:cNvPr id="686" name="フローチャート: 判断 685"/>
        <xdr:cNvSpPr/>
      </xdr:nvSpPr>
      <xdr:spPr>
        <a:xfrm>
          <a:off x="162687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125392</xdr:rowOff>
    </xdr:from>
    <xdr:to>
      <xdr:col>81</xdr:col>
      <xdr:colOff>50800</xdr:colOff>
      <xdr:row>97</xdr:row>
      <xdr:rowOff>146287</xdr:rowOff>
    </xdr:to>
    <xdr:cxnSp macro="">
      <xdr:nvCxnSpPr>
        <xdr:cNvPr id="687" name="直線コネクタ 686"/>
        <xdr:cNvCxnSpPr/>
      </xdr:nvCxnSpPr>
      <xdr:spPr>
        <a:xfrm flipV="1">
          <a:off x="14592300" y="16756042"/>
          <a:ext cx="889000" cy="2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160686</xdr:rowOff>
    </xdr:from>
    <xdr:to>
      <xdr:col>81</xdr:col>
      <xdr:colOff>101600</xdr:colOff>
      <xdr:row>98</xdr:row>
      <xdr:rowOff>90836</xdr:rowOff>
    </xdr:to>
    <xdr:sp macro="" textlink="">
      <xdr:nvSpPr>
        <xdr:cNvPr id="688" name="フローチャート: 判断 687"/>
        <xdr:cNvSpPr/>
      </xdr:nvSpPr>
      <xdr:spPr>
        <a:xfrm>
          <a:off x="15430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81963</xdr:rowOff>
    </xdr:from>
    <xdr:ext cx="534377" cy="259045"/>
    <xdr:sp macro="" textlink="">
      <xdr:nvSpPr>
        <xdr:cNvPr id="689" name="テキスト ボックス 688"/>
        <xdr:cNvSpPr txBox="1"/>
      </xdr:nvSpPr>
      <xdr:spPr>
        <a:xfrm>
          <a:off x="15214111" y="1688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138257</xdr:rowOff>
    </xdr:from>
    <xdr:to>
      <xdr:col>76</xdr:col>
      <xdr:colOff>114300</xdr:colOff>
      <xdr:row>97</xdr:row>
      <xdr:rowOff>146287</xdr:rowOff>
    </xdr:to>
    <xdr:cxnSp macro="">
      <xdr:nvCxnSpPr>
        <xdr:cNvPr id="690" name="直線コネクタ 689"/>
        <xdr:cNvCxnSpPr/>
      </xdr:nvCxnSpPr>
      <xdr:spPr>
        <a:xfrm>
          <a:off x="13703300" y="16768907"/>
          <a:ext cx="889000" cy="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165060</xdr:rowOff>
    </xdr:from>
    <xdr:to>
      <xdr:col>76</xdr:col>
      <xdr:colOff>165100</xdr:colOff>
      <xdr:row>98</xdr:row>
      <xdr:rowOff>95210</xdr:rowOff>
    </xdr:to>
    <xdr:sp macro="" textlink="">
      <xdr:nvSpPr>
        <xdr:cNvPr id="691" name="フローチャート: 判断 690"/>
        <xdr:cNvSpPr/>
      </xdr:nvSpPr>
      <xdr:spPr>
        <a:xfrm>
          <a:off x="14541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86337</xdr:rowOff>
    </xdr:from>
    <xdr:ext cx="534377" cy="259045"/>
    <xdr:sp macro="" textlink="">
      <xdr:nvSpPr>
        <xdr:cNvPr id="692" name="テキスト ボックス 691"/>
        <xdr:cNvSpPr txBox="1"/>
      </xdr:nvSpPr>
      <xdr:spPr>
        <a:xfrm>
          <a:off x="14325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135412</xdr:rowOff>
    </xdr:from>
    <xdr:to>
      <xdr:col>71</xdr:col>
      <xdr:colOff>177800</xdr:colOff>
      <xdr:row>97</xdr:row>
      <xdr:rowOff>138257</xdr:rowOff>
    </xdr:to>
    <xdr:cxnSp macro="">
      <xdr:nvCxnSpPr>
        <xdr:cNvPr id="693" name="直線コネクタ 692"/>
        <xdr:cNvCxnSpPr/>
      </xdr:nvCxnSpPr>
      <xdr:spPr>
        <a:xfrm>
          <a:off x="12814300" y="16766062"/>
          <a:ext cx="889000" cy="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162902</xdr:rowOff>
    </xdr:from>
    <xdr:to>
      <xdr:col>72</xdr:col>
      <xdr:colOff>38100</xdr:colOff>
      <xdr:row>98</xdr:row>
      <xdr:rowOff>93052</xdr:rowOff>
    </xdr:to>
    <xdr:sp macro="" textlink="">
      <xdr:nvSpPr>
        <xdr:cNvPr id="694" name="フローチャート: 判断 693"/>
        <xdr:cNvSpPr/>
      </xdr:nvSpPr>
      <xdr:spPr>
        <a:xfrm>
          <a:off x="13652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84179</xdr:rowOff>
    </xdr:from>
    <xdr:ext cx="534377" cy="259045"/>
    <xdr:sp macro="" textlink="">
      <xdr:nvSpPr>
        <xdr:cNvPr id="695" name="テキスト ボックス 694"/>
        <xdr:cNvSpPr txBox="1"/>
      </xdr:nvSpPr>
      <xdr:spPr>
        <a:xfrm>
          <a:off x="13436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162140</xdr:rowOff>
    </xdr:from>
    <xdr:to>
      <xdr:col>67</xdr:col>
      <xdr:colOff>101600</xdr:colOff>
      <xdr:row>98</xdr:row>
      <xdr:rowOff>92290</xdr:rowOff>
    </xdr:to>
    <xdr:sp macro="" textlink="">
      <xdr:nvSpPr>
        <xdr:cNvPr id="696" name="フローチャート: 判断 695"/>
        <xdr:cNvSpPr/>
      </xdr:nvSpPr>
      <xdr:spPr>
        <a:xfrm>
          <a:off x="12763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83417</xdr:rowOff>
    </xdr:from>
    <xdr:ext cx="534377" cy="259045"/>
    <xdr:sp macro="" textlink="">
      <xdr:nvSpPr>
        <xdr:cNvPr id="697" name="テキスト ボックス 696"/>
        <xdr:cNvSpPr txBox="1"/>
      </xdr:nvSpPr>
      <xdr:spPr>
        <a:xfrm>
          <a:off x="12547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86967</xdr:rowOff>
    </xdr:from>
    <xdr:to>
      <xdr:col>85</xdr:col>
      <xdr:colOff>177800</xdr:colOff>
      <xdr:row>98</xdr:row>
      <xdr:rowOff>17117</xdr:rowOff>
    </xdr:to>
    <xdr:sp macro="" textlink="">
      <xdr:nvSpPr>
        <xdr:cNvPr id="703" name="楕円 702"/>
        <xdr:cNvSpPr/>
      </xdr:nvSpPr>
      <xdr:spPr>
        <a:xfrm>
          <a:off x="16268700" y="1671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109844</xdr:rowOff>
    </xdr:from>
    <xdr:ext cx="534377" cy="259045"/>
    <xdr:sp macro="" textlink="">
      <xdr:nvSpPr>
        <xdr:cNvPr id="704" name="公債費該当値テキスト"/>
        <xdr:cNvSpPr txBox="1"/>
      </xdr:nvSpPr>
      <xdr:spPr>
        <a:xfrm>
          <a:off x="16370300" y="1656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74592</xdr:rowOff>
    </xdr:from>
    <xdr:to>
      <xdr:col>81</xdr:col>
      <xdr:colOff>101600</xdr:colOff>
      <xdr:row>98</xdr:row>
      <xdr:rowOff>4742</xdr:rowOff>
    </xdr:to>
    <xdr:sp macro="" textlink="">
      <xdr:nvSpPr>
        <xdr:cNvPr id="705" name="楕円 704"/>
        <xdr:cNvSpPr/>
      </xdr:nvSpPr>
      <xdr:spPr>
        <a:xfrm>
          <a:off x="15430500" y="1670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21269</xdr:rowOff>
    </xdr:from>
    <xdr:ext cx="534377" cy="259045"/>
    <xdr:sp macro="" textlink="">
      <xdr:nvSpPr>
        <xdr:cNvPr id="706" name="テキスト ボックス 705"/>
        <xdr:cNvSpPr txBox="1"/>
      </xdr:nvSpPr>
      <xdr:spPr>
        <a:xfrm>
          <a:off x="15214111" y="16480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95487</xdr:rowOff>
    </xdr:from>
    <xdr:to>
      <xdr:col>76</xdr:col>
      <xdr:colOff>165100</xdr:colOff>
      <xdr:row>98</xdr:row>
      <xdr:rowOff>25637</xdr:rowOff>
    </xdr:to>
    <xdr:sp macro="" textlink="">
      <xdr:nvSpPr>
        <xdr:cNvPr id="707" name="楕円 706"/>
        <xdr:cNvSpPr/>
      </xdr:nvSpPr>
      <xdr:spPr>
        <a:xfrm>
          <a:off x="14541500" y="1672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42164</xdr:rowOff>
    </xdr:from>
    <xdr:ext cx="534377" cy="259045"/>
    <xdr:sp macro="" textlink="">
      <xdr:nvSpPr>
        <xdr:cNvPr id="708" name="テキスト ボックス 707"/>
        <xdr:cNvSpPr txBox="1"/>
      </xdr:nvSpPr>
      <xdr:spPr>
        <a:xfrm>
          <a:off x="14325111" y="1650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87457</xdr:rowOff>
    </xdr:from>
    <xdr:to>
      <xdr:col>72</xdr:col>
      <xdr:colOff>38100</xdr:colOff>
      <xdr:row>98</xdr:row>
      <xdr:rowOff>17607</xdr:rowOff>
    </xdr:to>
    <xdr:sp macro="" textlink="">
      <xdr:nvSpPr>
        <xdr:cNvPr id="709" name="楕円 708"/>
        <xdr:cNvSpPr/>
      </xdr:nvSpPr>
      <xdr:spPr>
        <a:xfrm>
          <a:off x="13652500" y="1671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34134</xdr:rowOff>
    </xdr:from>
    <xdr:ext cx="534377" cy="259045"/>
    <xdr:sp macro="" textlink="">
      <xdr:nvSpPr>
        <xdr:cNvPr id="710" name="テキスト ボックス 709"/>
        <xdr:cNvSpPr txBox="1"/>
      </xdr:nvSpPr>
      <xdr:spPr>
        <a:xfrm>
          <a:off x="13436111" y="1649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84612</xdr:rowOff>
    </xdr:from>
    <xdr:to>
      <xdr:col>67</xdr:col>
      <xdr:colOff>101600</xdr:colOff>
      <xdr:row>98</xdr:row>
      <xdr:rowOff>14762</xdr:rowOff>
    </xdr:to>
    <xdr:sp macro="" textlink="">
      <xdr:nvSpPr>
        <xdr:cNvPr id="711" name="楕円 710"/>
        <xdr:cNvSpPr/>
      </xdr:nvSpPr>
      <xdr:spPr>
        <a:xfrm>
          <a:off x="12763500" y="1671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31289</xdr:rowOff>
    </xdr:from>
    <xdr:ext cx="534377" cy="259045"/>
    <xdr:sp macro="" textlink="">
      <xdr:nvSpPr>
        <xdr:cNvPr id="712" name="テキスト ボックス 711"/>
        <xdr:cNvSpPr txBox="1"/>
      </xdr:nvSpPr>
      <xdr:spPr>
        <a:xfrm>
          <a:off x="12547111" y="1649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6" name="テキスト ボックス 72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8" name="テキスト ボックス 72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0" name="テキスト ボックス 72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50317</xdr:rowOff>
    </xdr:from>
    <xdr:to>
      <xdr:col>116</xdr:col>
      <xdr:colOff>62864</xdr:colOff>
      <xdr:row>38</xdr:row>
      <xdr:rowOff>139700</xdr:rowOff>
    </xdr:to>
    <xdr:cxnSp macro="">
      <xdr:nvCxnSpPr>
        <xdr:cNvPr id="734" name="直線コネクタ 733"/>
        <xdr:cNvCxnSpPr/>
      </xdr:nvCxnSpPr>
      <xdr:spPr>
        <a:xfrm flipV="1">
          <a:off x="22159595" y="5193817"/>
          <a:ext cx="1269" cy="1460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8932</xdr:rowOff>
    </xdr:from>
    <xdr:ext cx="249299" cy="259045"/>
    <xdr:sp macro="" textlink="">
      <xdr:nvSpPr>
        <xdr:cNvPr id="735" name="諸支出金最小値テキスト"/>
        <xdr:cNvSpPr txBox="1"/>
      </xdr:nvSpPr>
      <xdr:spPr>
        <a:xfrm>
          <a:off x="22212300" y="6695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168444</xdr:rowOff>
    </xdr:from>
    <xdr:ext cx="469744" cy="259045"/>
    <xdr:sp macro="" textlink="">
      <xdr:nvSpPr>
        <xdr:cNvPr id="737" name="諸支出金最大値テキスト"/>
        <xdr:cNvSpPr txBox="1"/>
      </xdr:nvSpPr>
      <xdr:spPr>
        <a:xfrm>
          <a:off x="22212300" y="496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50317</xdr:rowOff>
    </xdr:from>
    <xdr:to>
      <xdr:col>116</xdr:col>
      <xdr:colOff>152400</xdr:colOff>
      <xdr:row>30</xdr:row>
      <xdr:rowOff>50317</xdr:rowOff>
    </xdr:to>
    <xdr:cxnSp macro="">
      <xdr:nvCxnSpPr>
        <xdr:cNvPr id="738" name="直線コネクタ 737"/>
        <xdr:cNvCxnSpPr/>
      </xdr:nvCxnSpPr>
      <xdr:spPr>
        <a:xfrm>
          <a:off x="22072600" y="519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97833</xdr:rowOff>
    </xdr:from>
    <xdr:ext cx="313932" cy="259045"/>
    <xdr:sp macro="" textlink="">
      <xdr:nvSpPr>
        <xdr:cNvPr id="740" name="諸支出金平均値テキスト"/>
        <xdr:cNvSpPr txBox="1"/>
      </xdr:nvSpPr>
      <xdr:spPr>
        <a:xfrm>
          <a:off x="22212300" y="64414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74955</xdr:rowOff>
    </xdr:from>
    <xdr:to>
      <xdr:col>116</xdr:col>
      <xdr:colOff>114300</xdr:colOff>
      <xdr:row>39</xdr:row>
      <xdr:rowOff>5105</xdr:rowOff>
    </xdr:to>
    <xdr:sp macro="" textlink="">
      <xdr:nvSpPr>
        <xdr:cNvPr id="741" name="フローチャート: 判断 740"/>
        <xdr:cNvSpPr/>
      </xdr:nvSpPr>
      <xdr:spPr>
        <a:xfrm>
          <a:off x="22110700" y="659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58039</xdr:rowOff>
    </xdr:from>
    <xdr:to>
      <xdr:col>112</xdr:col>
      <xdr:colOff>38100</xdr:colOff>
      <xdr:row>38</xdr:row>
      <xdr:rowOff>159639</xdr:rowOff>
    </xdr:to>
    <xdr:sp macro="" textlink="">
      <xdr:nvSpPr>
        <xdr:cNvPr id="743" name="フローチャート: 判断 742"/>
        <xdr:cNvSpPr/>
      </xdr:nvSpPr>
      <xdr:spPr>
        <a:xfrm>
          <a:off x="21272500" y="657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4716</xdr:rowOff>
    </xdr:from>
    <xdr:ext cx="378565" cy="259045"/>
    <xdr:sp macro="" textlink="">
      <xdr:nvSpPr>
        <xdr:cNvPr id="744" name="テキスト ボックス 743"/>
        <xdr:cNvSpPr txBox="1"/>
      </xdr:nvSpPr>
      <xdr:spPr>
        <a:xfrm>
          <a:off x="21134017" y="6348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61468</xdr:rowOff>
    </xdr:from>
    <xdr:to>
      <xdr:col>107</xdr:col>
      <xdr:colOff>101600</xdr:colOff>
      <xdr:row>38</xdr:row>
      <xdr:rowOff>163068</xdr:rowOff>
    </xdr:to>
    <xdr:sp macro="" textlink="">
      <xdr:nvSpPr>
        <xdr:cNvPr id="746" name="フローチャート: 判断 745"/>
        <xdr:cNvSpPr/>
      </xdr:nvSpPr>
      <xdr:spPr>
        <a:xfrm>
          <a:off x="203835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8145</xdr:rowOff>
    </xdr:from>
    <xdr:ext cx="378565" cy="259045"/>
    <xdr:sp macro="" textlink="">
      <xdr:nvSpPr>
        <xdr:cNvPr id="747" name="テキスト ボックス 746"/>
        <xdr:cNvSpPr txBox="1"/>
      </xdr:nvSpPr>
      <xdr:spPr>
        <a:xfrm>
          <a:off x="20245017" y="6351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52095</xdr:rowOff>
    </xdr:from>
    <xdr:to>
      <xdr:col>102</xdr:col>
      <xdr:colOff>165100</xdr:colOff>
      <xdr:row>38</xdr:row>
      <xdr:rowOff>153695</xdr:rowOff>
    </xdr:to>
    <xdr:sp macro="" textlink="">
      <xdr:nvSpPr>
        <xdr:cNvPr id="749" name="フローチャート: 判断 748"/>
        <xdr:cNvSpPr/>
      </xdr:nvSpPr>
      <xdr:spPr>
        <a:xfrm>
          <a:off x="19494500" y="65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170222</xdr:rowOff>
    </xdr:from>
    <xdr:ext cx="378565" cy="259045"/>
    <xdr:sp macro="" textlink="">
      <xdr:nvSpPr>
        <xdr:cNvPr id="750" name="テキスト ボックス 749"/>
        <xdr:cNvSpPr txBox="1"/>
      </xdr:nvSpPr>
      <xdr:spPr>
        <a:xfrm>
          <a:off x="19356017" y="6342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169139</xdr:rowOff>
    </xdr:from>
    <xdr:to>
      <xdr:col>98</xdr:col>
      <xdr:colOff>38100</xdr:colOff>
      <xdr:row>38</xdr:row>
      <xdr:rowOff>99289</xdr:rowOff>
    </xdr:to>
    <xdr:sp macro="" textlink="">
      <xdr:nvSpPr>
        <xdr:cNvPr id="751" name="フローチャート: 判断 750"/>
        <xdr:cNvSpPr/>
      </xdr:nvSpPr>
      <xdr:spPr>
        <a:xfrm>
          <a:off x="18605500" y="651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115816</xdr:rowOff>
    </xdr:from>
    <xdr:ext cx="378565" cy="259045"/>
    <xdr:sp macro="" textlink="">
      <xdr:nvSpPr>
        <xdr:cNvPr id="752" name="テキスト ボックス 751"/>
        <xdr:cNvSpPr txBox="1"/>
      </xdr:nvSpPr>
      <xdr:spPr>
        <a:xfrm>
          <a:off x="18467017" y="6288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53382</xdr:rowOff>
    </xdr:from>
    <xdr:ext cx="249299" cy="259045"/>
    <xdr:sp macro="" textlink="">
      <xdr:nvSpPr>
        <xdr:cNvPr id="759" name="諸支出金該当値テキスト"/>
        <xdr:cNvSpPr txBox="1"/>
      </xdr:nvSpPr>
      <xdr:spPr>
        <a:xfrm>
          <a:off x="22212300" y="6568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1" name="テキスト ボックス 780"/>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3" name="テキスト ボックス 782"/>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5" name="テキスト ボックス 784"/>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132588</xdr:rowOff>
    </xdr:from>
    <xdr:to>
      <xdr:col>116</xdr:col>
      <xdr:colOff>62864</xdr:colOff>
      <xdr:row>59</xdr:row>
      <xdr:rowOff>44450</xdr:rowOff>
    </xdr:to>
    <xdr:cxnSp macro="">
      <xdr:nvCxnSpPr>
        <xdr:cNvPr id="791" name="直線コネクタ 790"/>
        <xdr:cNvCxnSpPr/>
      </xdr:nvCxnSpPr>
      <xdr:spPr>
        <a:xfrm flipV="1">
          <a:off x="22159595" y="8876538"/>
          <a:ext cx="1269" cy="12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92727</xdr:rowOff>
    </xdr:from>
    <xdr:ext cx="249299" cy="259045"/>
    <xdr:sp macro="" textlink="">
      <xdr:nvSpPr>
        <xdr:cNvPr id="792" name="前年度繰上充用金最小値テキスト"/>
        <xdr:cNvSpPr txBox="1"/>
      </xdr:nvSpPr>
      <xdr:spPr>
        <a:xfrm>
          <a:off x="22212300" y="10208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79265</xdr:rowOff>
    </xdr:from>
    <xdr:ext cx="534377" cy="259045"/>
    <xdr:sp macro="" textlink="">
      <xdr:nvSpPr>
        <xdr:cNvPr id="794" name="前年度繰上充用金最大値テキスト"/>
        <xdr:cNvSpPr txBox="1"/>
      </xdr:nvSpPr>
      <xdr:spPr>
        <a:xfrm>
          <a:off x="22212300" y="865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132588</xdr:rowOff>
    </xdr:from>
    <xdr:to>
      <xdr:col>116</xdr:col>
      <xdr:colOff>152400</xdr:colOff>
      <xdr:row>51</xdr:row>
      <xdr:rowOff>132588</xdr:rowOff>
    </xdr:to>
    <xdr:cxnSp macro="">
      <xdr:nvCxnSpPr>
        <xdr:cNvPr id="795" name="直線コネクタ 794"/>
        <xdr:cNvCxnSpPr/>
      </xdr:nvCxnSpPr>
      <xdr:spPr>
        <a:xfrm>
          <a:off x="22072600" y="8876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10177</xdr:rowOff>
    </xdr:from>
    <xdr:ext cx="313932" cy="259045"/>
    <xdr:sp macro="" textlink="">
      <xdr:nvSpPr>
        <xdr:cNvPr id="797" name="前年度繰上充用金平均値テキスト"/>
        <xdr:cNvSpPr txBox="1"/>
      </xdr:nvSpPr>
      <xdr:spPr>
        <a:xfrm>
          <a:off x="22212300" y="9954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158750</xdr:rowOff>
    </xdr:from>
    <xdr:to>
      <xdr:col>116</xdr:col>
      <xdr:colOff>114300</xdr:colOff>
      <xdr:row>59</xdr:row>
      <xdr:rowOff>88900</xdr:rowOff>
    </xdr:to>
    <xdr:sp macro="" textlink="">
      <xdr:nvSpPr>
        <xdr:cNvPr id="798" name="フローチャート: 判断 797"/>
        <xdr:cNvSpPr/>
      </xdr:nvSpPr>
      <xdr:spPr>
        <a:xfrm>
          <a:off x="22110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158242</xdr:rowOff>
    </xdr:from>
    <xdr:to>
      <xdr:col>112</xdr:col>
      <xdr:colOff>38100</xdr:colOff>
      <xdr:row>59</xdr:row>
      <xdr:rowOff>88392</xdr:rowOff>
    </xdr:to>
    <xdr:sp macro="" textlink="">
      <xdr:nvSpPr>
        <xdr:cNvPr id="800" name="フローチャート: 判断 799"/>
        <xdr:cNvSpPr/>
      </xdr:nvSpPr>
      <xdr:spPr>
        <a:xfrm>
          <a:off x="212725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104919</xdr:rowOff>
    </xdr:from>
    <xdr:ext cx="313932" cy="259045"/>
    <xdr:sp macro="" textlink="">
      <xdr:nvSpPr>
        <xdr:cNvPr id="801" name="テキスト ボックス 800"/>
        <xdr:cNvSpPr txBox="1"/>
      </xdr:nvSpPr>
      <xdr:spPr>
        <a:xfrm>
          <a:off x="21166333" y="9877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156972</xdr:rowOff>
    </xdr:from>
    <xdr:to>
      <xdr:col>107</xdr:col>
      <xdr:colOff>101600</xdr:colOff>
      <xdr:row>59</xdr:row>
      <xdr:rowOff>87122</xdr:rowOff>
    </xdr:to>
    <xdr:sp macro="" textlink="">
      <xdr:nvSpPr>
        <xdr:cNvPr id="803" name="フローチャート: 判断 802"/>
        <xdr:cNvSpPr/>
      </xdr:nvSpPr>
      <xdr:spPr>
        <a:xfrm>
          <a:off x="20383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103649</xdr:rowOff>
    </xdr:from>
    <xdr:ext cx="313932" cy="259045"/>
    <xdr:sp macro="" textlink="">
      <xdr:nvSpPr>
        <xdr:cNvPr id="804" name="テキスト ボックス 803"/>
        <xdr:cNvSpPr txBox="1"/>
      </xdr:nvSpPr>
      <xdr:spPr>
        <a:xfrm>
          <a:off x="20277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156718</xdr:rowOff>
    </xdr:from>
    <xdr:to>
      <xdr:col>102</xdr:col>
      <xdr:colOff>165100</xdr:colOff>
      <xdr:row>59</xdr:row>
      <xdr:rowOff>86868</xdr:rowOff>
    </xdr:to>
    <xdr:sp macro="" textlink="">
      <xdr:nvSpPr>
        <xdr:cNvPr id="806" name="フローチャート: 判断 805"/>
        <xdr:cNvSpPr/>
      </xdr:nvSpPr>
      <xdr:spPr>
        <a:xfrm>
          <a:off x="19494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103395</xdr:rowOff>
    </xdr:from>
    <xdr:ext cx="313932" cy="259045"/>
    <xdr:sp macro="" textlink="">
      <xdr:nvSpPr>
        <xdr:cNvPr id="807" name="テキスト ボックス 806"/>
        <xdr:cNvSpPr txBox="1"/>
      </xdr:nvSpPr>
      <xdr:spPr>
        <a:xfrm>
          <a:off x="19388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157353</xdr:rowOff>
    </xdr:from>
    <xdr:to>
      <xdr:col>98</xdr:col>
      <xdr:colOff>38100</xdr:colOff>
      <xdr:row>59</xdr:row>
      <xdr:rowOff>87503</xdr:rowOff>
    </xdr:to>
    <xdr:sp macro="" textlink="">
      <xdr:nvSpPr>
        <xdr:cNvPr id="808" name="フローチャート: 判断 807"/>
        <xdr:cNvSpPr/>
      </xdr:nvSpPr>
      <xdr:spPr>
        <a:xfrm>
          <a:off x="18605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104030</xdr:rowOff>
    </xdr:from>
    <xdr:ext cx="313932" cy="259045"/>
    <xdr:sp macro="" textlink="">
      <xdr:nvSpPr>
        <xdr:cNvPr id="809" name="テキスト ボックス 808"/>
        <xdr:cNvSpPr txBox="1"/>
      </xdr:nvSpPr>
      <xdr:spPr>
        <a:xfrm>
          <a:off x="18499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137177</xdr:rowOff>
    </xdr:from>
    <xdr:ext cx="249299" cy="259045"/>
    <xdr:sp macro="" textlink="">
      <xdr:nvSpPr>
        <xdr:cNvPr id="816" name="前年度繰上充用金該当値テキスト"/>
        <xdr:cNvSpPr txBox="1"/>
      </xdr:nvSpPr>
      <xdr:spPr>
        <a:xfrm>
          <a:off x="22212300" y="10081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0" name="テキスト ボックス 819"/>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2" name="テキスト ボックス 821"/>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4" name="テキスト ボックス 823"/>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・議会費については、平成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年度以降定数の見直しを行っておらず、実額としては横ばいのものの、人口減少下においては一人当たりコストが上昇を続けているものである。</a:t>
          </a:r>
        </a:p>
        <a:p>
          <a:r>
            <a:rPr kumimoji="1" lang="ja-JP" altLang="en-US" sz="1300">
              <a:latin typeface="ＭＳ Ｐゴシック" panose="020B0600070205080204" pitchFamily="50" charset="-128"/>
              <a:ea typeface="ＭＳ Ｐゴシック" panose="020B0600070205080204" pitchFamily="50" charset="-128"/>
            </a:rPr>
            <a:t>・民生費については、生活保護受給者数が多いことや老人福祉施設の運営等により扶助費が類似団体より高い水準にあるほか、国民健康保険事業会計等への繰出金が多額であることが主な要因である。</a:t>
          </a:r>
        </a:p>
        <a:p>
          <a:r>
            <a:rPr kumimoji="1" lang="ja-JP" altLang="en-US" sz="1300">
              <a:latin typeface="ＭＳ Ｐゴシック" panose="020B0600070205080204" pitchFamily="50" charset="-128"/>
              <a:ea typeface="ＭＳ Ｐゴシック" panose="020B0600070205080204" pitchFamily="50" charset="-128"/>
            </a:rPr>
            <a:t>・衛生費については、新型コロナウイルスワクチン接種に係る費用及び医療等拠点施設整備基金への積立金の増により、類似団体平均から大幅に上回ることとなった。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・農林費については、市の基幹産業が農業であり、継続的に農地等の整備を行っているため類似団体より高い水準となっている。</a:t>
          </a:r>
        </a:p>
        <a:p>
          <a:r>
            <a:rPr kumimoji="1" lang="ja-JP" altLang="en-US" sz="1300">
              <a:latin typeface="ＭＳ Ｐゴシック" panose="020B0600070205080204" pitchFamily="50" charset="-128"/>
              <a:ea typeface="ＭＳ Ｐゴシック" panose="020B0600070205080204" pitchFamily="50" charset="-128"/>
            </a:rPr>
            <a:t>・商工費については、中小企業等や第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セクターへの貸付金により類似団体より高い水準となっているが、年度内に返済されているため財政運営に影響のないものであり、令和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年度にかけてもふるさと納税額の増に伴い、返礼品に係る経費も同様に増額となった事が要因である。</a:t>
          </a:r>
        </a:p>
        <a:p>
          <a:r>
            <a:rPr kumimoji="1" lang="ja-JP" altLang="en-US" sz="1300">
              <a:latin typeface="ＭＳ Ｐゴシック" panose="020B0600070205080204" pitchFamily="50" charset="-128"/>
              <a:ea typeface="ＭＳ Ｐゴシック" panose="020B0600070205080204" pitchFamily="50" charset="-128"/>
            </a:rPr>
            <a:t>・土木費については、除排雪経費が多額なほか下水道会計への繰出金により類似団体より高い水準となっている。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北海道美唄市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年度には記録的な大雪による除排雪経費の増嵩により、実質収支が大幅減、実質単年度収支はマイナスとなったが、平成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年度以降は回復している。令和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年度には再び記録的な大雪による除排雪経費に対応するため、財政調整基金の取崩しを行い、実質単年度収支がマイナスとなったが、令和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には普通交付税の再算定や特別交付税の増額もあり、財政調整基金残高の比率は過去と同水準まで確保している。豪雪地帯である本市は、大雪に伴い除排雪経費が数億円単位で増嵩し収支に大きく影響することから財政調整基金の確保が重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北海道美唄市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年度に策定した病院事業会計の経営健全化計画の着実な推進により、平成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年度から連結実質赤字が解消された。また、上記計画及び自主財政健全化計画に基づき、平成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年度には病院事業会計における資金不足額も解消されたところである。引き続き、普通会計及び他会計の健全な財政運営に努めていく。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北海道美唄市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の景気対策に呼応して行った建設事業や下水道整備に係る多額の地方債を発行したことにより元利償還金等は高い水準となっているが、普通建設事業の重点化と交付税算入率の高い地方債を重視した発行方針により、令和元年度までは元利償還金等は減少し続けていたが、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年度及び平成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発行した市債の元金償還が同時に始まったことが増加の要因となっている。算入公債費等は横ばいを維持し、実質公債費比率の分子も同水準を維持している。引き続きこの方針を維持しながら比率の低減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満期一括償還地方債残高はないため、当該地方債の償還の財源のための減債基金への積み立てもない。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北海道美唄市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の景気対策に呼応して行った建設事業や下水道整備に係る多額の地方債を発行したことにより、一般会計地方債残高、公営企業債残高が高く、将来負担額が高い水準となっているが、普通建設事業の重点化と基準財政需要額算入率（＝交付税算入率）の高い地方債を重視した発行方針により、将来負担比率の分子は減少が続いている。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年度から令和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年度にかけては、財政調整基金への積立や、ふるさと納税の増額による特定目的基金積立金の増額により、充当可能基金残高が約</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億円の増となったことが一番の要因である。引き続きこの方針を維持しながら比率の低減を図る。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北海道美唄市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年度の決算剰余金（実質収支）の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を下回らない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百万円を積み立て、さらに特別交付税の増等による大幅な歳計剰余金が見込まれることから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百万円をさらに増額したことにより、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・ふるさと納税による寄附額が令和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年度からさらに伸びたことにより、その他特定目的基金への積立額が全体で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・現下の厳しい財政状況と併せ、行政サービスの維持及び設置目的の推進を図る観点から、その他特定目的基金については積極的に活用する方向性とし、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ふるさと納税による寄附額の確保に努める。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・福祉基金：高齢化社会に対応した在宅福祉の向上、健康づくり、生きがいづくり等地域福祉の推進及びその他福祉の増進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・青少年育成基金：本市の青少年の健全育成並びに教育、文化及びスポーツ活動を支援</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・農業振興基金：本市における農業後継者及び生産組織の育成等農業の振興を図る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・過疎地域持続的発展特別事業基金に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百万円、ふるさと納税等による寄附金等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百万円を積み立てた一方、各事業の財源として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・現下の厳しい財政状況と併せ、行政サービスの維持及び設置目的の推進を図る観点から、その他特定目的基金については積極的に活用する方向性とし、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ふるさと納税による寄附額の確保に努める。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年度の決算剰余金（実質収支）の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を下回らない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百万円を積み立て、さらに特別交付税の増等による大幅な歳計剰余金が見込まれることから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百万円をさらに増額したことにより、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・対標準財政規模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水準を確保することに成功したが、今後も人口減少等を背景とした市税や地方交付税等の減少、金利上昇に伴う借入利率の増により収支不足額が増加し、財政調整基金からの繰入により収支均衡を図る事態も想定され、大雪など災害への備えとしてこの水準は維持していくことが求められ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・預金等利子の増。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・現状、取崩しの予定はない。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北海道美唄市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20,001
19,943
277.69
19,134,481
18,767,277
335,824
8,955,334
14,147,488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当市の有形固定資産原価償却率は、類似団体平均より高い水準にある。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今後は美唄市公共施設等総合管理計画に基づき、各関係部署と連携を図り、施設等の管理及び利用状況や人口動向、財政状況を把握しながら、コスト削減や財源確保に努める。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21516" y="687913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127125" y="662072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xdr:cNvSpPr txBox="1"/>
      </xdr:nvSpPr>
      <xdr:spPr>
        <a:xfrm>
          <a:off x="721516" y="652692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127125" y="6268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772811" y="6174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127125" y="5564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772811" y="5470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127125" y="52118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772811" y="51218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01248" y="476966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11642</xdr:rowOff>
    </xdr:from>
    <xdr:to>
      <xdr:col>23</xdr:col>
      <xdr:colOff>85090</xdr:colOff>
      <xdr:row>33</xdr:row>
      <xdr:rowOff>148272</xdr:rowOff>
    </xdr:to>
    <xdr:cxnSp macro="">
      <xdr:nvCxnSpPr>
        <xdr:cNvPr id="65" name="直線コネクタ 64"/>
        <xdr:cNvCxnSpPr/>
      </xdr:nvCxnSpPr>
      <xdr:spPr>
        <a:xfrm flipV="1">
          <a:off x="4206240" y="5139902"/>
          <a:ext cx="1270" cy="1310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152099</xdr:rowOff>
    </xdr:from>
    <xdr:ext cx="405111" cy="259045"/>
    <xdr:sp macro="" textlink="">
      <xdr:nvSpPr>
        <xdr:cNvPr id="66" name="有形固定資産減価償却率最小値テキスト"/>
        <xdr:cNvSpPr txBox="1"/>
      </xdr:nvSpPr>
      <xdr:spPr>
        <a:xfrm>
          <a:off x="4258945" y="6453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148272</xdr:rowOff>
    </xdr:from>
    <xdr:to>
      <xdr:col>23</xdr:col>
      <xdr:colOff>174625</xdr:colOff>
      <xdr:row>33</xdr:row>
      <xdr:rowOff>148272</xdr:rowOff>
    </xdr:to>
    <xdr:cxnSp macro="">
      <xdr:nvCxnSpPr>
        <xdr:cNvPr id="67" name="直線コネクタ 66"/>
        <xdr:cNvCxnSpPr/>
      </xdr:nvCxnSpPr>
      <xdr:spPr>
        <a:xfrm>
          <a:off x="4119245" y="645001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129769</xdr:rowOff>
    </xdr:from>
    <xdr:ext cx="405111" cy="259045"/>
    <xdr:sp macro="" textlink="">
      <xdr:nvSpPr>
        <xdr:cNvPr id="68" name="有形固定資産減価償却率最大値テキスト"/>
        <xdr:cNvSpPr txBox="1"/>
      </xdr:nvSpPr>
      <xdr:spPr>
        <a:xfrm>
          <a:off x="4258945" y="4922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11642</xdr:rowOff>
    </xdr:from>
    <xdr:to>
      <xdr:col>23</xdr:col>
      <xdr:colOff>174625</xdr:colOff>
      <xdr:row>26</xdr:row>
      <xdr:rowOff>11642</xdr:rowOff>
    </xdr:to>
    <xdr:cxnSp macro="">
      <xdr:nvCxnSpPr>
        <xdr:cNvPr id="69" name="直線コネクタ 68"/>
        <xdr:cNvCxnSpPr/>
      </xdr:nvCxnSpPr>
      <xdr:spPr>
        <a:xfrm>
          <a:off x="4119245" y="513990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132732</xdr:rowOff>
    </xdr:from>
    <xdr:ext cx="405111" cy="259045"/>
    <xdr:sp macro="" textlink="">
      <xdr:nvSpPr>
        <xdr:cNvPr id="70" name="有形固定資産減価償却率平均値テキスト"/>
        <xdr:cNvSpPr txBox="1"/>
      </xdr:nvSpPr>
      <xdr:spPr>
        <a:xfrm>
          <a:off x="4258945" y="5763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71" name="フローチャート: 判断 70"/>
        <xdr:cNvSpPr/>
      </xdr:nvSpPr>
      <xdr:spPr>
        <a:xfrm>
          <a:off x="4157345" y="59086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97261</xdr:rowOff>
    </xdr:from>
    <xdr:to>
      <xdr:col>19</xdr:col>
      <xdr:colOff>187325</xdr:colOff>
      <xdr:row>31</xdr:row>
      <xdr:rowOff>27411</xdr:rowOff>
    </xdr:to>
    <xdr:sp macro="" textlink="">
      <xdr:nvSpPr>
        <xdr:cNvPr id="72" name="フローチャート: 判断 71"/>
        <xdr:cNvSpPr/>
      </xdr:nvSpPr>
      <xdr:spPr>
        <a:xfrm>
          <a:off x="3537585" y="58960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84667</xdr:rowOff>
    </xdr:from>
    <xdr:to>
      <xdr:col>15</xdr:col>
      <xdr:colOff>187325</xdr:colOff>
      <xdr:row>31</xdr:row>
      <xdr:rowOff>14817</xdr:rowOff>
    </xdr:to>
    <xdr:sp macro="" textlink="">
      <xdr:nvSpPr>
        <xdr:cNvPr id="73" name="フローチャート: 判断 72"/>
        <xdr:cNvSpPr/>
      </xdr:nvSpPr>
      <xdr:spPr>
        <a:xfrm>
          <a:off x="2867025" y="58834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81068</xdr:rowOff>
    </xdr:from>
    <xdr:to>
      <xdr:col>11</xdr:col>
      <xdr:colOff>187325</xdr:colOff>
      <xdr:row>31</xdr:row>
      <xdr:rowOff>11218</xdr:rowOff>
    </xdr:to>
    <xdr:sp macro="" textlink="">
      <xdr:nvSpPr>
        <xdr:cNvPr id="74" name="フローチャート: 判断 73"/>
        <xdr:cNvSpPr/>
      </xdr:nvSpPr>
      <xdr:spPr>
        <a:xfrm>
          <a:off x="2196465" y="587988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59478</xdr:rowOff>
    </xdr:from>
    <xdr:to>
      <xdr:col>7</xdr:col>
      <xdr:colOff>187325</xdr:colOff>
      <xdr:row>30</xdr:row>
      <xdr:rowOff>161078</xdr:rowOff>
    </xdr:to>
    <xdr:sp macro="" textlink="">
      <xdr:nvSpPr>
        <xdr:cNvPr id="75" name="フローチャート: 判断 74"/>
        <xdr:cNvSpPr/>
      </xdr:nvSpPr>
      <xdr:spPr>
        <a:xfrm>
          <a:off x="1525905" y="585829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44556</xdr:rowOff>
    </xdr:from>
    <xdr:to>
      <xdr:col>23</xdr:col>
      <xdr:colOff>136525</xdr:colOff>
      <xdr:row>31</xdr:row>
      <xdr:rowOff>146156</xdr:rowOff>
    </xdr:to>
    <xdr:sp macro="" textlink="">
      <xdr:nvSpPr>
        <xdr:cNvPr id="81" name="楕円 80"/>
        <xdr:cNvSpPr/>
      </xdr:nvSpPr>
      <xdr:spPr>
        <a:xfrm>
          <a:off x="4157345" y="601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22983</xdr:rowOff>
    </xdr:from>
    <xdr:ext cx="405111" cy="259045"/>
    <xdr:sp macro="" textlink="">
      <xdr:nvSpPr>
        <xdr:cNvPr id="82" name="有形固定資産減価償却率該当値テキスト"/>
        <xdr:cNvSpPr txBox="1"/>
      </xdr:nvSpPr>
      <xdr:spPr>
        <a:xfrm>
          <a:off x="4258945" y="5989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39158</xdr:rowOff>
    </xdr:from>
    <xdr:to>
      <xdr:col>19</xdr:col>
      <xdr:colOff>187325</xdr:colOff>
      <xdr:row>31</xdr:row>
      <xdr:rowOff>140758</xdr:rowOff>
    </xdr:to>
    <xdr:sp macro="" textlink="">
      <xdr:nvSpPr>
        <xdr:cNvPr id="83" name="楕円 82"/>
        <xdr:cNvSpPr/>
      </xdr:nvSpPr>
      <xdr:spPr>
        <a:xfrm>
          <a:off x="3537585" y="600561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89958</xdr:rowOff>
    </xdr:from>
    <xdr:to>
      <xdr:col>23</xdr:col>
      <xdr:colOff>85725</xdr:colOff>
      <xdr:row>31</xdr:row>
      <xdr:rowOff>95356</xdr:rowOff>
    </xdr:to>
    <xdr:cxnSp macro="">
      <xdr:nvCxnSpPr>
        <xdr:cNvPr id="84" name="直線コネクタ 83"/>
        <xdr:cNvCxnSpPr/>
      </xdr:nvCxnSpPr>
      <xdr:spPr>
        <a:xfrm>
          <a:off x="3588385" y="6056418"/>
          <a:ext cx="619760" cy="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13970</xdr:rowOff>
    </xdr:from>
    <xdr:to>
      <xdr:col>15</xdr:col>
      <xdr:colOff>187325</xdr:colOff>
      <xdr:row>31</xdr:row>
      <xdr:rowOff>115570</xdr:rowOff>
    </xdr:to>
    <xdr:sp macro="" textlink="">
      <xdr:nvSpPr>
        <xdr:cNvPr id="85" name="楕円 84"/>
        <xdr:cNvSpPr/>
      </xdr:nvSpPr>
      <xdr:spPr>
        <a:xfrm>
          <a:off x="2867025" y="59804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64770</xdr:rowOff>
    </xdr:from>
    <xdr:to>
      <xdr:col>19</xdr:col>
      <xdr:colOff>136525</xdr:colOff>
      <xdr:row>31</xdr:row>
      <xdr:rowOff>89958</xdr:rowOff>
    </xdr:to>
    <xdr:cxnSp macro="">
      <xdr:nvCxnSpPr>
        <xdr:cNvPr id="86" name="直線コネクタ 85"/>
        <xdr:cNvCxnSpPr/>
      </xdr:nvCxnSpPr>
      <xdr:spPr>
        <a:xfrm>
          <a:off x="2917825" y="6031230"/>
          <a:ext cx="67056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158433</xdr:rowOff>
    </xdr:from>
    <xdr:to>
      <xdr:col>11</xdr:col>
      <xdr:colOff>187325</xdr:colOff>
      <xdr:row>31</xdr:row>
      <xdr:rowOff>88583</xdr:rowOff>
    </xdr:to>
    <xdr:sp macro="" textlink="">
      <xdr:nvSpPr>
        <xdr:cNvPr id="87" name="楕円 86"/>
        <xdr:cNvSpPr/>
      </xdr:nvSpPr>
      <xdr:spPr>
        <a:xfrm>
          <a:off x="2196465" y="59572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37783</xdr:rowOff>
    </xdr:from>
    <xdr:to>
      <xdr:col>15</xdr:col>
      <xdr:colOff>136525</xdr:colOff>
      <xdr:row>31</xdr:row>
      <xdr:rowOff>64770</xdr:rowOff>
    </xdr:to>
    <xdr:cxnSp macro="">
      <xdr:nvCxnSpPr>
        <xdr:cNvPr id="88" name="直線コネクタ 87"/>
        <xdr:cNvCxnSpPr/>
      </xdr:nvCxnSpPr>
      <xdr:spPr>
        <a:xfrm>
          <a:off x="2247265" y="6004243"/>
          <a:ext cx="670560" cy="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129646</xdr:rowOff>
    </xdr:from>
    <xdr:to>
      <xdr:col>7</xdr:col>
      <xdr:colOff>187325</xdr:colOff>
      <xdr:row>31</xdr:row>
      <xdr:rowOff>59796</xdr:rowOff>
    </xdr:to>
    <xdr:sp macro="" textlink="">
      <xdr:nvSpPr>
        <xdr:cNvPr id="89" name="楕円 88"/>
        <xdr:cNvSpPr/>
      </xdr:nvSpPr>
      <xdr:spPr>
        <a:xfrm>
          <a:off x="1525905" y="59284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8996</xdr:rowOff>
    </xdr:from>
    <xdr:to>
      <xdr:col>11</xdr:col>
      <xdr:colOff>136525</xdr:colOff>
      <xdr:row>31</xdr:row>
      <xdr:rowOff>37783</xdr:rowOff>
    </xdr:to>
    <xdr:cxnSp macro="">
      <xdr:nvCxnSpPr>
        <xdr:cNvPr id="90" name="直線コネクタ 89"/>
        <xdr:cNvCxnSpPr/>
      </xdr:nvCxnSpPr>
      <xdr:spPr>
        <a:xfrm>
          <a:off x="1576705" y="5975456"/>
          <a:ext cx="67056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43938</xdr:rowOff>
    </xdr:from>
    <xdr:ext cx="405111" cy="259045"/>
    <xdr:sp macro="" textlink="">
      <xdr:nvSpPr>
        <xdr:cNvPr id="91" name="n_1aveValue有形固定資産減価償却率"/>
        <xdr:cNvSpPr txBox="1"/>
      </xdr:nvSpPr>
      <xdr:spPr>
        <a:xfrm>
          <a:off x="3395989" y="567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31344</xdr:rowOff>
    </xdr:from>
    <xdr:ext cx="405111" cy="259045"/>
    <xdr:sp macro="" textlink="">
      <xdr:nvSpPr>
        <xdr:cNvPr id="92" name="n_2aveValue有形固定資産減価償却率"/>
        <xdr:cNvSpPr txBox="1"/>
      </xdr:nvSpPr>
      <xdr:spPr>
        <a:xfrm>
          <a:off x="2738129" y="5662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27745</xdr:rowOff>
    </xdr:from>
    <xdr:ext cx="405111" cy="259045"/>
    <xdr:sp macro="" textlink="">
      <xdr:nvSpPr>
        <xdr:cNvPr id="93" name="n_3aveValue有形固定資産減価償却率"/>
        <xdr:cNvSpPr txBox="1"/>
      </xdr:nvSpPr>
      <xdr:spPr>
        <a:xfrm>
          <a:off x="2067569" y="5658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6155</xdr:rowOff>
    </xdr:from>
    <xdr:ext cx="405111" cy="259045"/>
    <xdr:sp macro="" textlink="">
      <xdr:nvSpPr>
        <xdr:cNvPr id="94" name="n_4aveValue有形固定資産減価償却率"/>
        <xdr:cNvSpPr txBox="1"/>
      </xdr:nvSpPr>
      <xdr:spPr>
        <a:xfrm>
          <a:off x="1397009" y="5637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131885</xdr:rowOff>
    </xdr:from>
    <xdr:ext cx="405111" cy="259045"/>
    <xdr:sp macro="" textlink="">
      <xdr:nvSpPr>
        <xdr:cNvPr id="95" name="n_1mainValue有形固定資産減価償却率"/>
        <xdr:cNvSpPr txBox="1"/>
      </xdr:nvSpPr>
      <xdr:spPr>
        <a:xfrm>
          <a:off x="3395989" y="6098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106697</xdr:rowOff>
    </xdr:from>
    <xdr:ext cx="405111" cy="259045"/>
    <xdr:sp macro="" textlink="">
      <xdr:nvSpPr>
        <xdr:cNvPr id="96" name="n_2mainValue有形固定資産減価償却率"/>
        <xdr:cNvSpPr txBox="1"/>
      </xdr:nvSpPr>
      <xdr:spPr>
        <a:xfrm>
          <a:off x="2738129" y="607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79710</xdr:rowOff>
    </xdr:from>
    <xdr:ext cx="405111" cy="259045"/>
    <xdr:sp macro="" textlink="">
      <xdr:nvSpPr>
        <xdr:cNvPr id="97" name="n_3mainValue有形固定資産減価償却率"/>
        <xdr:cNvSpPr txBox="1"/>
      </xdr:nvSpPr>
      <xdr:spPr>
        <a:xfrm>
          <a:off x="2067569" y="6046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50923</xdr:rowOff>
    </xdr:from>
    <xdr:ext cx="405111" cy="259045"/>
    <xdr:sp macro="" textlink="">
      <xdr:nvSpPr>
        <xdr:cNvPr id="98" name="n_4mainValue有形固定資産減価償却率"/>
        <xdr:cNvSpPr txBox="1"/>
      </xdr:nvSpPr>
      <xdr:spPr>
        <a:xfrm>
          <a:off x="1397009" y="6017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債務償還比率は、類似団体と比較して高い水準にあるものの、第</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期美唄市総合計画前期基本計画と整合性を図りながら、市債発行の抑制及び債務負担の計画的な解消に努め、数値の低減を図る。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9486041" y="65269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9542936" y="61747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9542936" y="58224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9542936" y="5470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9645528" y="51218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44457</xdr:rowOff>
    </xdr:from>
    <xdr:to>
      <xdr:col>76</xdr:col>
      <xdr:colOff>21589</xdr:colOff>
      <xdr:row>32</xdr:row>
      <xdr:rowOff>158037</xdr:rowOff>
    </xdr:to>
    <xdr:cxnSp macro="">
      <xdr:nvCxnSpPr>
        <xdr:cNvPr id="127" name="直線コネクタ 126"/>
        <xdr:cNvCxnSpPr/>
      </xdr:nvCxnSpPr>
      <xdr:spPr>
        <a:xfrm flipV="1">
          <a:off x="13027660" y="5340357"/>
          <a:ext cx="1269" cy="951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161864</xdr:rowOff>
    </xdr:from>
    <xdr:ext cx="469744" cy="259045"/>
    <xdr:sp macro="" textlink="">
      <xdr:nvSpPr>
        <xdr:cNvPr id="128" name="債務償還比率最小値テキスト"/>
        <xdr:cNvSpPr txBox="1"/>
      </xdr:nvSpPr>
      <xdr:spPr>
        <a:xfrm>
          <a:off x="13080365" y="629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32</xdr:row>
      <xdr:rowOff>158037</xdr:rowOff>
    </xdr:from>
    <xdr:to>
      <xdr:col>76</xdr:col>
      <xdr:colOff>111125</xdr:colOff>
      <xdr:row>32</xdr:row>
      <xdr:rowOff>158037</xdr:rowOff>
    </xdr:to>
    <xdr:cxnSp macro="">
      <xdr:nvCxnSpPr>
        <xdr:cNvPr id="129" name="直線コネクタ 128"/>
        <xdr:cNvCxnSpPr/>
      </xdr:nvCxnSpPr>
      <xdr:spPr>
        <a:xfrm>
          <a:off x="12963525" y="62921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162584</xdr:rowOff>
    </xdr:from>
    <xdr:ext cx="469744" cy="259045"/>
    <xdr:sp macro="" textlink="">
      <xdr:nvSpPr>
        <xdr:cNvPr id="130" name="債務償還比率最大値テキスト"/>
        <xdr:cNvSpPr txBox="1"/>
      </xdr:nvSpPr>
      <xdr:spPr>
        <a:xfrm>
          <a:off x="13080365" y="5123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44457</xdr:rowOff>
    </xdr:from>
    <xdr:to>
      <xdr:col>76</xdr:col>
      <xdr:colOff>111125</xdr:colOff>
      <xdr:row>27</xdr:row>
      <xdr:rowOff>44457</xdr:rowOff>
    </xdr:to>
    <xdr:cxnSp macro="">
      <xdr:nvCxnSpPr>
        <xdr:cNvPr id="131" name="直線コネクタ 130"/>
        <xdr:cNvCxnSpPr/>
      </xdr:nvCxnSpPr>
      <xdr:spPr>
        <a:xfrm>
          <a:off x="12963525" y="53403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169724</xdr:rowOff>
    </xdr:from>
    <xdr:ext cx="469744" cy="259045"/>
    <xdr:sp macro="" textlink="">
      <xdr:nvSpPr>
        <xdr:cNvPr id="132" name="債務償還比率平均値テキスト"/>
        <xdr:cNvSpPr txBox="1"/>
      </xdr:nvSpPr>
      <xdr:spPr>
        <a:xfrm>
          <a:off x="13080365" y="56332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146847</xdr:rowOff>
    </xdr:from>
    <xdr:to>
      <xdr:col>76</xdr:col>
      <xdr:colOff>73025</xdr:colOff>
      <xdr:row>30</xdr:row>
      <xdr:rowOff>76997</xdr:rowOff>
    </xdr:to>
    <xdr:sp macro="" textlink="">
      <xdr:nvSpPr>
        <xdr:cNvPr id="133" name="フローチャート: 判断 132"/>
        <xdr:cNvSpPr/>
      </xdr:nvSpPr>
      <xdr:spPr>
        <a:xfrm>
          <a:off x="13001625" y="57780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147638</xdr:rowOff>
    </xdr:from>
    <xdr:to>
      <xdr:col>72</xdr:col>
      <xdr:colOff>123825</xdr:colOff>
      <xdr:row>31</xdr:row>
      <xdr:rowOff>77788</xdr:rowOff>
    </xdr:to>
    <xdr:sp macro="" textlink="">
      <xdr:nvSpPr>
        <xdr:cNvPr id="134" name="フローチャート: 判断 133"/>
        <xdr:cNvSpPr/>
      </xdr:nvSpPr>
      <xdr:spPr>
        <a:xfrm>
          <a:off x="12359005" y="59464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34361</xdr:rowOff>
    </xdr:from>
    <xdr:to>
      <xdr:col>68</xdr:col>
      <xdr:colOff>123825</xdr:colOff>
      <xdr:row>31</xdr:row>
      <xdr:rowOff>135961</xdr:rowOff>
    </xdr:to>
    <xdr:sp macro="" textlink="">
      <xdr:nvSpPr>
        <xdr:cNvPr id="135" name="フローチャート: 判断 134"/>
        <xdr:cNvSpPr/>
      </xdr:nvSpPr>
      <xdr:spPr>
        <a:xfrm>
          <a:off x="11688445" y="600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7493</xdr:rowOff>
    </xdr:from>
    <xdr:to>
      <xdr:col>64</xdr:col>
      <xdr:colOff>123825</xdr:colOff>
      <xdr:row>31</xdr:row>
      <xdr:rowOff>109093</xdr:rowOff>
    </xdr:to>
    <xdr:sp macro="" textlink="">
      <xdr:nvSpPr>
        <xdr:cNvPr id="136" name="フローチャート: 判断 135"/>
        <xdr:cNvSpPr/>
      </xdr:nvSpPr>
      <xdr:spPr>
        <a:xfrm>
          <a:off x="11017885" y="597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165869</xdr:rowOff>
    </xdr:from>
    <xdr:to>
      <xdr:col>60</xdr:col>
      <xdr:colOff>123825</xdr:colOff>
      <xdr:row>31</xdr:row>
      <xdr:rowOff>96019</xdr:rowOff>
    </xdr:to>
    <xdr:sp macro="" textlink="">
      <xdr:nvSpPr>
        <xdr:cNvPr id="137" name="フローチャート: 判断 136"/>
        <xdr:cNvSpPr/>
      </xdr:nvSpPr>
      <xdr:spPr>
        <a:xfrm>
          <a:off x="10347325" y="59646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55231</xdr:rowOff>
    </xdr:from>
    <xdr:to>
      <xdr:col>76</xdr:col>
      <xdr:colOff>73025</xdr:colOff>
      <xdr:row>31</xdr:row>
      <xdr:rowOff>156831</xdr:rowOff>
    </xdr:to>
    <xdr:sp macro="" textlink="">
      <xdr:nvSpPr>
        <xdr:cNvPr id="143" name="楕円 142"/>
        <xdr:cNvSpPr/>
      </xdr:nvSpPr>
      <xdr:spPr>
        <a:xfrm>
          <a:off x="13001625" y="602169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33658</xdr:rowOff>
    </xdr:from>
    <xdr:ext cx="469744" cy="259045"/>
    <xdr:sp macro="" textlink="">
      <xdr:nvSpPr>
        <xdr:cNvPr id="144" name="債務償還比率該当値テキスト"/>
        <xdr:cNvSpPr txBox="1"/>
      </xdr:nvSpPr>
      <xdr:spPr>
        <a:xfrm>
          <a:off x="13080365" y="6000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100880</xdr:rowOff>
    </xdr:from>
    <xdr:to>
      <xdr:col>72</xdr:col>
      <xdr:colOff>123825</xdr:colOff>
      <xdr:row>33</xdr:row>
      <xdr:rowOff>31030</xdr:rowOff>
    </xdr:to>
    <xdr:sp macro="" textlink="">
      <xdr:nvSpPr>
        <xdr:cNvPr id="145" name="楕円 144"/>
        <xdr:cNvSpPr/>
      </xdr:nvSpPr>
      <xdr:spPr>
        <a:xfrm>
          <a:off x="12359005" y="62349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106031</xdr:rowOff>
    </xdr:from>
    <xdr:to>
      <xdr:col>76</xdr:col>
      <xdr:colOff>22225</xdr:colOff>
      <xdr:row>32</xdr:row>
      <xdr:rowOff>151680</xdr:rowOff>
    </xdr:to>
    <xdr:cxnSp macro="">
      <xdr:nvCxnSpPr>
        <xdr:cNvPr id="146" name="直線コネクタ 145"/>
        <xdr:cNvCxnSpPr/>
      </xdr:nvCxnSpPr>
      <xdr:spPr>
        <a:xfrm flipV="1">
          <a:off x="12409805" y="6072491"/>
          <a:ext cx="619760" cy="21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80920</xdr:rowOff>
    </xdr:from>
    <xdr:to>
      <xdr:col>68</xdr:col>
      <xdr:colOff>123825</xdr:colOff>
      <xdr:row>34</xdr:row>
      <xdr:rowOff>11070</xdr:rowOff>
    </xdr:to>
    <xdr:sp macro="" textlink="">
      <xdr:nvSpPr>
        <xdr:cNvPr id="147" name="楕円 146"/>
        <xdr:cNvSpPr/>
      </xdr:nvSpPr>
      <xdr:spPr>
        <a:xfrm>
          <a:off x="11688445" y="63826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151680</xdr:rowOff>
    </xdr:from>
    <xdr:to>
      <xdr:col>72</xdr:col>
      <xdr:colOff>73025</xdr:colOff>
      <xdr:row>33</xdr:row>
      <xdr:rowOff>131720</xdr:rowOff>
    </xdr:to>
    <xdr:cxnSp macro="">
      <xdr:nvCxnSpPr>
        <xdr:cNvPr id="148" name="直線コネクタ 147"/>
        <xdr:cNvCxnSpPr/>
      </xdr:nvCxnSpPr>
      <xdr:spPr>
        <a:xfrm flipV="1">
          <a:off x="11739245" y="6285780"/>
          <a:ext cx="670560" cy="14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108028</xdr:rowOff>
    </xdr:from>
    <xdr:to>
      <xdr:col>64</xdr:col>
      <xdr:colOff>123825</xdr:colOff>
      <xdr:row>34</xdr:row>
      <xdr:rowOff>38178</xdr:rowOff>
    </xdr:to>
    <xdr:sp macro="" textlink="">
      <xdr:nvSpPr>
        <xdr:cNvPr id="149" name="楕円 148"/>
        <xdr:cNvSpPr/>
      </xdr:nvSpPr>
      <xdr:spPr>
        <a:xfrm>
          <a:off x="11017885" y="64097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131720</xdr:rowOff>
    </xdr:from>
    <xdr:to>
      <xdr:col>68</xdr:col>
      <xdr:colOff>73025</xdr:colOff>
      <xdr:row>33</xdr:row>
      <xdr:rowOff>158828</xdr:rowOff>
    </xdr:to>
    <xdr:cxnSp macro="">
      <xdr:nvCxnSpPr>
        <xdr:cNvPr id="150" name="直線コネクタ 149"/>
        <xdr:cNvCxnSpPr/>
      </xdr:nvCxnSpPr>
      <xdr:spPr>
        <a:xfrm flipV="1">
          <a:off x="11068685" y="6433460"/>
          <a:ext cx="670560" cy="2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25936</xdr:rowOff>
    </xdr:from>
    <xdr:to>
      <xdr:col>60</xdr:col>
      <xdr:colOff>123825</xdr:colOff>
      <xdr:row>34</xdr:row>
      <xdr:rowOff>127536</xdr:rowOff>
    </xdr:to>
    <xdr:sp macro="" textlink="">
      <xdr:nvSpPr>
        <xdr:cNvPr id="151" name="楕円 150"/>
        <xdr:cNvSpPr/>
      </xdr:nvSpPr>
      <xdr:spPr>
        <a:xfrm>
          <a:off x="10347325" y="649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158828</xdr:rowOff>
    </xdr:from>
    <xdr:to>
      <xdr:col>64</xdr:col>
      <xdr:colOff>73025</xdr:colOff>
      <xdr:row>34</xdr:row>
      <xdr:rowOff>76736</xdr:rowOff>
    </xdr:to>
    <xdr:cxnSp macro="">
      <xdr:nvCxnSpPr>
        <xdr:cNvPr id="152" name="直線コネクタ 151"/>
        <xdr:cNvCxnSpPr/>
      </xdr:nvCxnSpPr>
      <xdr:spPr>
        <a:xfrm flipV="1">
          <a:off x="10398125" y="6460568"/>
          <a:ext cx="670560" cy="8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94315</xdr:rowOff>
    </xdr:from>
    <xdr:ext cx="469744" cy="259045"/>
    <xdr:sp macro="" textlink="">
      <xdr:nvSpPr>
        <xdr:cNvPr id="153" name="n_1aveValue債務償還比率"/>
        <xdr:cNvSpPr txBox="1"/>
      </xdr:nvSpPr>
      <xdr:spPr>
        <a:xfrm>
          <a:off x="12185092" y="572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152488</xdr:rowOff>
    </xdr:from>
    <xdr:ext cx="469744" cy="259045"/>
    <xdr:sp macro="" textlink="">
      <xdr:nvSpPr>
        <xdr:cNvPr id="154" name="n_2aveValue債務償還比率"/>
        <xdr:cNvSpPr txBox="1"/>
      </xdr:nvSpPr>
      <xdr:spPr>
        <a:xfrm>
          <a:off x="11527232" y="5783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125620</xdr:rowOff>
    </xdr:from>
    <xdr:ext cx="469744" cy="259045"/>
    <xdr:sp macro="" textlink="">
      <xdr:nvSpPr>
        <xdr:cNvPr id="155" name="n_3aveValue債務償還比率"/>
        <xdr:cNvSpPr txBox="1"/>
      </xdr:nvSpPr>
      <xdr:spPr>
        <a:xfrm>
          <a:off x="10856672" y="5756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112546</xdr:rowOff>
    </xdr:from>
    <xdr:ext cx="469744" cy="259045"/>
    <xdr:sp macro="" textlink="">
      <xdr:nvSpPr>
        <xdr:cNvPr id="156" name="n_4aveValue債務償還比率"/>
        <xdr:cNvSpPr txBox="1"/>
      </xdr:nvSpPr>
      <xdr:spPr>
        <a:xfrm>
          <a:off x="10186112" y="5743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22157</xdr:rowOff>
    </xdr:from>
    <xdr:ext cx="469744" cy="259045"/>
    <xdr:sp macro="" textlink="">
      <xdr:nvSpPr>
        <xdr:cNvPr id="157" name="n_1mainValue債務償還比率"/>
        <xdr:cNvSpPr txBox="1"/>
      </xdr:nvSpPr>
      <xdr:spPr>
        <a:xfrm>
          <a:off x="12185092" y="632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2197</xdr:rowOff>
    </xdr:from>
    <xdr:ext cx="560923" cy="259045"/>
    <xdr:sp macro="" textlink="">
      <xdr:nvSpPr>
        <xdr:cNvPr id="158" name="n_2mainValue債務償還比率"/>
        <xdr:cNvSpPr txBox="1"/>
      </xdr:nvSpPr>
      <xdr:spPr>
        <a:xfrm>
          <a:off x="11496883" y="647157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29305</xdr:rowOff>
    </xdr:from>
    <xdr:ext cx="560923" cy="259045"/>
    <xdr:sp macro="" textlink="">
      <xdr:nvSpPr>
        <xdr:cNvPr id="159" name="n_3mainValue債務償還比率"/>
        <xdr:cNvSpPr txBox="1"/>
      </xdr:nvSpPr>
      <xdr:spPr>
        <a:xfrm>
          <a:off x="10826323" y="649868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118663</xdr:rowOff>
    </xdr:from>
    <xdr:ext cx="560923" cy="259045"/>
    <xdr:sp macro="" textlink="">
      <xdr:nvSpPr>
        <xdr:cNvPr id="160" name="n_4mainValue債務償還比率"/>
        <xdr:cNvSpPr txBox="1"/>
      </xdr:nvSpPr>
      <xdr:spPr>
        <a:xfrm>
          <a:off x="10155763" y="658804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北海道美唄市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20,001
19,943
277.69
19,134,481
18,767,277
335,824
8,955,334
14,147,488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42</xdr:row>
      <xdr:rowOff>34290</xdr:rowOff>
    </xdr:to>
    <xdr:cxnSp macro="">
      <xdr:nvCxnSpPr>
        <xdr:cNvPr id="57" name="直線コネクタ 56"/>
        <xdr:cNvCxnSpPr/>
      </xdr:nvCxnSpPr>
      <xdr:spPr>
        <a:xfrm flipV="1">
          <a:off x="4086225" y="5636895"/>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xdr:cNvSpPr txBox="1"/>
      </xdr:nvSpPr>
      <xdr:spPr>
        <a:xfrm>
          <a:off x="4124960" y="707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xdr:cNvCxnSpPr/>
      </xdr:nvCxnSpPr>
      <xdr:spPr>
        <a:xfrm>
          <a:off x="4020820" y="7075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60" name="【道路】&#10;有形固定資産減価償却率最大値テキスト"/>
        <xdr:cNvSpPr txBox="1"/>
      </xdr:nvSpPr>
      <xdr:spPr>
        <a:xfrm>
          <a:off x="4124960" y="541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1" name="直線コネクタ 60"/>
        <xdr:cNvCxnSpPr/>
      </xdr:nvCxnSpPr>
      <xdr:spPr>
        <a:xfrm>
          <a:off x="4020820" y="56368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31132</xdr:rowOff>
    </xdr:from>
    <xdr:ext cx="405111" cy="259045"/>
    <xdr:sp macro="" textlink="">
      <xdr:nvSpPr>
        <xdr:cNvPr id="62" name="【道路】&#10;有形固定資産減価償却率平均値テキスト"/>
        <xdr:cNvSpPr txBox="1"/>
      </xdr:nvSpPr>
      <xdr:spPr>
        <a:xfrm>
          <a:off x="4124960" y="62338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xdr:cNvSpPr/>
      </xdr:nvSpPr>
      <xdr:spPr>
        <a:xfrm>
          <a:off x="403606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xdr:cNvSpPr/>
      </xdr:nvSpPr>
      <xdr:spPr>
        <a:xfrm>
          <a:off x="3312160" y="63366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xdr:cNvSpPr/>
      </xdr:nvSpPr>
      <xdr:spPr>
        <a:xfrm>
          <a:off x="2514600" y="63157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105410</xdr:rowOff>
    </xdr:from>
    <xdr:to>
      <xdr:col>10</xdr:col>
      <xdr:colOff>165100</xdr:colOff>
      <xdr:row>38</xdr:row>
      <xdr:rowOff>35560</xdr:rowOff>
    </xdr:to>
    <xdr:sp macro="" textlink="">
      <xdr:nvSpPr>
        <xdr:cNvPr id="66" name="フローチャート: 判断 65"/>
        <xdr:cNvSpPr/>
      </xdr:nvSpPr>
      <xdr:spPr>
        <a:xfrm>
          <a:off x="1739900" y="6308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78740</xdr:rowOff>
    </xdr:from>
    <xdr:to>
      <xdr:col>6</xdr:col>
      <xdr:colOff>38100</xdr:colOff>
      <xdr:row>38</xdr:row>
      <xdr:rowOff>8890</xdr:rowOff>
    </xdr:to>
    <xdr:sp macro="" textlink="">
      <xdr:nvSpPr>
        <xdr:cNvPr id="67" name="フローチャート: 判断 66"/>
        <xdr:cNvSpPr/>
      </xdr:nvSpPr>
      <xdr:spPr>
        <a:xfrm>
          <a:off x="965200" y="62814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63500</xdr:rowOff>
    </xdr:from>
    <xdr:to>
      <xdr:col>24</xdr:col>
      <xdr:colOff>114300</xdr:colOff>
      <xdr:row>38</xdr:row>
      <xdr:rowOff>165100</xdr:rowOff>
    </xdr:to>
    <xdr:sp macro="" textlink="">
      <xdr:nvSpPr>
        <xdr:cNvPr id="73" name="楕円 72"/>
        <xdr:cNvSpPr/>
      </xdr:nvSpPr>
      <xdr:spPr>
        <a:xfrm>
          <a:off x="403606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41927</xdr:rowOff>
    </xdr:from>
    <xdr:ext cx="405111" cy="259045"/>
    <xdr:sp macro="" textlink="">
      <xdr:nvSpPr>
        <xdr:cNvPr id="74" name="【道路】&#10;有形固定資産減価償却率該当値テキスト"/>
        <xdr:cNvSpPr txBox="1"/>
      </xdr:nvSpPr>
      <xdr:spPr>
        <a:xfrm>
          <a:off x="4124960" y="641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29210</xdr:rowOff>
    </xdr:from>
    <xdr:to>
      <xdr:col>20</xdr:col>
      <xdr:colOff>38100</xdr:colOff>
      <xdr:row>38</xdr:row>
      <xdr:rowOff>130810</xdr:rowOff>
    </xdr:to>
    <xdr:sp macro="" textlink="">
      <xdr:nvSpPr>
        <xdr:cNvPr id="75" name="楕円 74"/>
        <xdr:cNvSpPr/>
      </xdr:nvSpPr>
      <xdr:spPr>
        <a:xfrm>
          <a:off x="3312160" y="63995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80010</xdr:rowOff>
    </xdr:from>
    <xdr:to>
      <xdr:col>24</xdr:col>
      <xdr:colOff>63500</xdr:colOff>
      <xdr:row>38</xdr:row>
      <xdr:rowOff>114300</xdr:rowOff>
    </xdr:to>
    <xdr:cxnSp macro="">
      <xdr:nvCxnSpPr>
        <xdr:cNvPr id="76" name="直線コネクタ 75"/>
        <xdr:cNvCxnSpPr/>
      </xdr:nvCxnSpPr>
      <xdr:spPr>
        <a:xfrm>
          <a:off x="3355340" y="6450330"/>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164465</xdr:rowOff>
    </xdr:from>
    <xdr:to>
      <xdr:col>15</xdr:col>
      <xdr:colOff>101600</xdr:colOff>
      <xdr:row>38</xdr:row>
      <xdr:rowOff>94615</xdr:rowOff>
    </xdr:to>
    <xdr:sp macro="" textlink="">
      <xdr:nvSpPr>
        <xdr:cNvPr id="77" name="楕円 76"/>
        <xdr:cNvSpPr/>
      </xdr:nvSpPr>
      <xdr:spPr>
        <a:xfrm>
          <a:off x="2514600" y="63671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43815</xdr:rowOff>
    </xdr:from>
    <xdr:to>
      <xdr:col>19</xdr:col>
      <xdr:colOff>177800</xdr:colOff>
      <xdr:row>38</xdr:row>
      <xdr:rowOff>80010</xdr:rowOff>
    </xdr:to>
    <xdr:cxnSp macro="">
      <xdr:nvCxnSpPr>
        <xdr:cNvPr id="78" name="直線コネクタ 77"/>
        <xdr:cNvCxnSpPr/>
      </xdr:nvCxnSpPr>
      <xdr:spPr>
        <a:xfrm>
          <a:off x="2565400" y="6414135"/>
          <a:ext cx="78994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128270</xdr:rowOff>
    </xdr:from>
    <xdr:to>
      <xdr:col>10</xdr:col>
      <xdr:colOff>165100</xdr:colOff>
      <xdr:row>38</xdr:row>
      <xdr:rowOff>58420</xdr:rowOff>
    </xdr:to>
    <xdr:sp macro="" textlink="">
      <xdr:nvSpPr>
        <xdr:cNvPr id="79" name="楕円 78"/>
        <xdr:cNvSpPr/>
      </xdr:nvSpPr>
      <xdr:spPr>
        <a:xfrm>
          <a:off x="1739900" y="6330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7620</xdr:rowOff>
    </xdr:from>
    <xdr:to>
      <xdr:col>15</xdr:col>
      <xdr:colOff>50800</xdr:colOff>
      <xdr:row>38</xdr:row>
      <xdr:rowOff>43815</xdr:rowOff>
    </xdr:to>
    <xdr:cxnSp macro="">
      <xdr:nvCxnSpPr>
        <xdr:cNvPr id="80" name="直線コネクタ 79"/>
        <xdr:cNvCxnSpPr/>
      </xdr:nvCxnSpPr>
      <xdr:spPr>
        <a:xfrm>
          <a:off x="1790700" y="6377940"/>
          <a:ext cx="7747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92075</xdr:rowOff>
    </xdr:from>
    <xdr:to>
      <xdr:col>6</xdr:col>
      <xdr:colOff>38100</xdr:colOff>
      <xdr:row>38</xdr:row>
      <xdr:rowOff>22225</xdr:rowOff>
    </xdr:to>
    <xdr:sp macro="" textlink="">
      <xdr:nvSpPr>
        <xdr:cNvPr id="81" name="楕円 80"/>
        <xdr:cNvSpPr/>
      </xdr:nvSpPr>
      <xdr:spPr>
        <a:xfrm>
          <a:off x="965200" y="62947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142875</xdr:rowOff>
    </xdr:from>
    <xdr:to>
      <xdr:col>10</xdr:col>
      <xdr:colOff>114300</xdr:colOff>
      <xdr:row>38</xdr:row>
      <xdr:rowOff>7620</xdr:rowOff>
    </xdr:to>
    <xdr:cxnSp macro="">
      <xdr:nvCxnSpPr>
        <xdr:cNvPr id="82" name="直線コネクタ 81"/>
        <xdr:cNvCxnSpPr/>
      </xdr:nvCxnSpPr>
      <xdr:spPr>
        <a:xfrm>
          <a:off x="1008380" y="6345555"/>
          <a:ext cx="78232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80662</xdr:rowOff>
    </xdr:from>
    <xdr:ext cx="405111" cy="259045"/>
    <xdr:sp macro="" textlink="">
      <xdr:nvSpPr>
        <xdr:cNvPr id="83" name="n_1aveValue【道路】&#10;有形固定資産減価償却率"/>
        <xdr:cNvSpPr txBox="1"/>
      </xdr:nvSpPr>
      <xdr:spPr>
        <a:xfrm>
          <a:off x="317056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59707</xdr:rowOff>
    </xdr:from>
    <xdr:ext cx="405111" cy="259045"/>
    <xdr:sp macro="" textlink="">
      <xdr:nvSpPr>
        <xdr:cNvPr id="84" name="n_2aveValue【道路】&#10;有形固定資産減価償却率"/>
        <xdr:cNvSpPr txBox="1"/>
      </xdr:nvSpPr>
      <xdr:spPr>
        <a:xfrm>
          <a:off x="238570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52087</xdr:rowOff>
    </xdr:from>
    <xdr:ext cx="405111" cy="259045"/>
    <xdr:sp macro="" textlink="">
      <xdr:nvSpPr>
        <xdr:cNvPr id="85" name="n_3aveValue【道路】&#10;有形固定資産減価償却率"/>
        <xdr:cNvSpPr txBox="1"/>
      </xdr:nvSpPr>
      <xdr:spPr>
        <a:xfrm>
          <a:off x="161100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25417</xdr:rowOff>
    </xdr:from>
    <xdr:ext cx="405111" cy="259045"/>
    <xdr:sp macro="" textlink="">
      <xdr:nvSpPr>
        <xdr:cNvPr id="86" name="n_4aveValue【道路】&#10;有形固定資産減価償却率"/>
        <xdr:cNvSpPr txBox="1"/>
      </xdr:nvSpPr>
      <xdr:spPr>
        <a:xfrm>
          <a:off x="83630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121937</xdr:rowOff>
    </xdr:from>
    <xdr:ext cx="405111" cy="259045"/>
    <xdr:sp macro="" textlink="">
      <xdr:nvSpPr>
        <xdr:cNvPr id="87" name="n_1mainValue【道路】&#10;有形固定資産減価償却率"/>
        <xdr:cNvSpPr txBox="1"/>
      </xdr:nvSpPr>
      <xdr:spPr>
        <a:xfrm>
          <a:off x="3170564" y="649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85742</xdr:rowOff>
    </xdr:from>
    <xdr:ext cx="405111" cy="259045"/>
    <xdr:sp macro="" textlink="">
      <xdr:nvSpPr>
        <xdr:cNvPr id="88" name="n_2mainValue【道路】&#10;有形固定資産減価償却率"/>
        <xdr:cNvSpPr txBox="1"/>
      </xdr:nvSpPr>
      <xdr:spPr>
        <a:xfrm>
          <a:off x="2385704" y="645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49547</xdr:rowOff>
    </xdr:from>
    <xdr:ext cx="405111" cy="259045"/>
    <xdr:sp macro="" textlink="">
      <xdr:nvSpPr>
        <xdr:cNvPr id="89" name="n_3mainValue【道路】&#10;有形固定資産減価償却率"/>
        <xdr:cNvSpPr txBox="1"/>
      </xdr:nvSpPr>
      <xdr:spPr>
        <a:xfrm>
          <a:off x="1611004" y="641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13352</xdr:rowOff>
    </xdr:from>
    <xdr:ext cx="405111" cy="259045"/>
    <xdr:sp macro="" textlink="">
      <xdr:nvSpPr>
        <xdr:cNvPr id="90" name="n_4mainValue【道路】&#10;有形固定資産減価償却率"/>
        <xdr:cNvSpPr txBox="1"/>
      </xdr:nvSpPr>
      <xdr:spPr>
        <a:xfrm>
          <a:off x="836304" y="638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5364041" y="64185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xdr:cNvSpPr txBox="1"/>
      </xdr:nvSpPr>
      <xdr:spPr>
        <a:xfrm>
          <a:off x="529992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xdr:cNvSpPr txBox="1"/>
      </xdr:nvSpPr>
      <xdr:spPr>
        <a:xfrm>
          <a:off x="529992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55718</xdr:rowOff>
    </xdr:from>
    <xdr:to>
      <xdr:col>54</xdr:col>
      <xdr:colOff>189865</xdr:colOff>
      <xdr:row>41</xdr:row>
      <xdr:rowOff>129400</xdr:rowOff>
    </xdr:to>
    <xdr:cxnSp macro="">
      <xdr:nvCxnSpPr>
        <xdr:cNvPr id="112" name="直線コネクタ 111"/>
        <xdr:cNvCxnSpPr/>
      </xdr:nvCxnSpPr>
      <xdr:spPr>
        <a:xfrm flipV="1">
          <a:off x="9219565" y="5587838"/>
          <a:ext cx="0" cy="1414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133227</xdr:rowOff>
    </xdr:from>
    <xdr:ext cx="469744" cy="259045"/>
    <xdr:sp macro="" textlink="">
      <xdr:nvSpPr>
        <xdr:cNvPr id="113" name="【道路】&#10;一人当たり延長最小値テキスト"/>
        <xdr:cNvSpPr txBox="1"/>
      </xdr:nvSpPr>
      <xdr:spPr>
        <a:xfrm>
          <a:off x="9258300" y="7006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129400</xdr:rowOff>
    </xdr:from>
    <xdr:to>
      <xdr:col>55</xdr:col>
      <xdr:colOff>88900</xdr:colOff>
      <xdr:row>41</xdr:row>
      <xdr:rowOff>129400</xdr:rowOff>
    </xdr:to>
    <xdr:cxnSp macro="">
      <xdr:nvCxnSpPr>
        <xdr:cNvPr id="114" name="直線コネクタ 113"/>
        <xdr:cNvCxnSpPr/>
      </xdr:nvCxnSpPr>
      <xdr:spPr>
        <a:xfrm>
          <a:off x="9154160" y="70026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2395</xdr:rowOff>
    </xdr:from>
    <xdr:ext cx="599010" cy="259045"/>
    <xdr:sp macro="" textlink="">
      <xdr:nvSpPr>
        <xdr:cNvPr id="115" name="【道路】&#10;一人当たり延長最大値テキスト"/>
        <xdr:cNvSpPr txBox="1"/>
      </xdr:nvSpPr>
      <xdr:spPr>
        <a:xfrm>
          <a:off x="9258300" y="5366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55718</xdr:rowOff>
    </xdr:from>
    <xdr:to>
      <xdr:col>55</xdr:col>
      <xdr:colOff>88900</xdr:colOff>
      <xdr:row>33</xdr:row>
      <xdr:rowOff>55718</xdr:rowOff>
    </xdr:to>
    <xdr:cxnSp macro="">
      <xdr:nvCxnSpPr>
        <xdr:cNvPr id="116" name="直線コネクタ 115"/>
        <xdr:cNvCxnSpPr/>
      </xdr:nvCxnSpPr>
      <xdr:spPr>
        <a:xfrm>
          <a:off x="9154160" y="55878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21622</xdr:rowOff>
    </xdr:from>
    <xdr:ext cx="534377" cy="259045"/>
    <xdr:sp macro="" textlink="">
      <xdr:nvSpPr>
        <xdr:cNvPr id="117" name="【道路】&#10;一人当たり延長平均値テキスト"/>
        <xdr:cNvSpPr txBox="1"/>
      </xdr:nvSpPr>
      <xdr:spPr>
        <a:xfrm>
          <a:off x="9258300" y="6559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170195</xdr:rowOff>
    </xdr:from>
    <xdr:to>
      <xdr:col>55</xdr:col>
      <xdr:colOff>50800</xdr:colOff>
      <xdr:row>40</xdr:row>
      <xdr:rowOff>100345</xdr:rowOff>
    </xdr:to>
    <xdr:sp macro="" textlink="">
      <xdr:nvSpPr>
        <xdr:cNvPr id="118" name="フローチャート: 判断 117"/>
        <xdr:cNvSpPr/>
      </xdr:nvSpPr>
      <xdr:spPr>
        <a:xfrm>
          <a:off x="9192260" y="67081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15122</xdr:rowOff>
    </xdr:from>
    <xdr:to>
      <xdr:col>50</xdr:col>
      <xdr:colOff>165100</xdr:colOff>
      <xdr:row>40</xdr:row>
      <xdr:rowOff>116722</xdr:rowOff>
    </xdr:to>
    <xdr:sp macro="" textlink="">
      <xdr:nvSpPr>
        <xdr:cNvPr id="119" name="フローチャート: 判断 118"/>
        <xdr:cNvSpPr/>
      </xdr:nvSpPr>
      <xdr:spPr>
        <a:xfrm>
          <a:off x="8445500" y="6720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19301</xdr:rowOff>
    </xdr:from>
    <xdr:to>
      <xdr:col>46</xdr:col>
      <xdr:colOff>38100</xdr:colOff>
      <xdr:row>40</xdr:row>
      <xdr:rowOff>120901</xdr:rowOff>
    </xdr:to>
    <xdr:sp macro="" textlink="">
      <xdr:nvSpPr>
        <xdr:cNvPr id="120" name="フローチャート: 判断 119"/>
        <xdr:cNvSpPr/>
      </xdr:nvSpPr>
      <xdr:spPr>
        <a:xfrm>
          <a:off x="7670800" y="672490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28088</xdr:rowOff>
    </xdr:from>
    <xdr:to>
      <xdr:col>41</xdr:col>
      <xdr:colOff>101600</xdr:colOff>
      <xdr:row>40</xdr:row>
      <xdr:rowOff>129688</xdr:rowOff>
    </xdr:to>
    <xdr:sp macro="" textlink="">
      <xdr:nvSpPr>
        <xdr:cNvPr id="121" name="フローチャート: 判断 120"/>
        <xdr:cNvSpPr/>
      </xdr:nvSpPr>
      <xdr:spPr>
        <a:xfrm>
          <a:off x="6873240" y="673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40991</xdr:rowOff>
    </xdr:from>
    <xdr:to>
      <xdr:col>36</xdr:col>
      <xdr:colOff>165100</xdr:colOff>
      <xdr:row>40</xdr:row>
      <xdr:rowOff>142591</xdr:rowOff>
    </xdr:to>
    <xdr:sp macro="" textlink="">
      <xdr:nvSpPr>
        <xdr:cNvPr id="122" name="フローチャート: 判断 121"/>
        <xdr:cNvSpPr/>
      </xdr:nvSpPr>
      <xdr:spPr>
        <a:xfrm>
          <a:off x="6098540" y="674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78600</xdr:rowOff>
    </xdr:from>
    <xdr:to>
      <xdr:col>55</xdr:col>
      <xdr:colOff>50800</xdr:colOff>
      <xdr:row>42</xdr:row>
      <xdr:rowOff>8750</xdr:rowOff>
    </xdr:to>
    <xdr:sp macro="" textlink="">
      <xdr:nvSpPr>
        <xdr:cNvPr id="128" name="楕円 127"/>
        <xdr:cNvSpPr/>
      </xdr:nvSpPr>
      <xdr:spPr>
        <a:xfrm>
          <a:off x="9192260" y="69518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164977</xdr:rowOff>
    </xdr:from>
    <xdr:ext cx="469744" cy="259045"/>
    <xdr:sp macro="" textlink="">
      <xdr:nvSpPr>
        <xdr:cNvPr id="129" name="【道路】&#10;一人当たり延長該当値テキスト"/>
        <xdr:cNvSpPr txBox="1"/>
      </xdr:nvSpPr>
      <xdr:spPr>
        <a:xfrm>
          <a:off x="9258300" y="687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78701</xdr:rowOff>
    </xdr:from>
    <xdr:to>
      <xdr:col>50</xdr:col>
      <xdr:colOff>165100</xdr:colOff>
      <xdr:row>42</xdr:row>
      <xdr:rowOff>8851</xdr:rowOff>
    </xdr:to>
    <xdr:sp macro="" textlink="">
      <xdr:nvSpPr>
        <xdr:cNvPr id="130" name="楕円 129"/>
        <xdr:cNvSpPr/>
      </xdr:nvSpPr>
      <xdr:spPr>
        <a:xfrm>
          <a:off x="8445500" y="69519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129400</xdr:rowOff>
    </xdr:from>
    <xdr:to>
      <xdr:col>55</xdr:col>
      <xdr:colOff>0</xdr:colOff>
      <xdr:row>41</xdr:row>
      <xdr:rowOff>129501</xdr:rowOff>
    </xdr:to>
    <xdr:cxnSp macro="">
      <xdr:nvCxnSpPr>
        <xdr:cNvPr id="131" name="直線コネクタ 130"/>
        <xdr:cNvCxnSpPr/>
      </xdr:nvCxnSpPr>
      <xdr:spPr>
        <a:xfrm flipV="1">
          <a:off x="8496300" y="7002640"/>
          <a:ext cx="723900" cy="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34507</xdr:rowOff>
    </xdr:from>
    <xdr:to>
      <xdr:col>46</xdr:col>
      <xdr:colOff>38100</xdr:colOff>
      <xdr:row>40</xdr:row>
      <xdr:rowOff>136107</xdr:rowOff>
    </xdr:to>
    <xdr:sp macro="" textlink="">
      <xdr:nvSpPr>
        <xdr:cNvPr id="132" name="楕円 131"/>
        <xdr:cNvSpPr/>
      </xdr:nvSpPr>
      <xdr:spPr>
        <a:xfrm>
          <a:off x="7670800" y="674010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85307</xdr:rowOff>
    </xdr:from>
    <xdr:to>
      <xdr:col>50</xdr:col>
      <xdr:colOff>114300</xdr:colOff>
      <xdr:row>41</xdr:row>
      <xdr:rowOff>129501</xdr:rowOff>
    </xdr:to>
    <xdr:cxnSp macro="">
      <xdr:nvCxnSpPr>
        <xdr:cNvPr id="133" name="直線コネクタ 132"/>
        <xdr:cNvCxnSpPr/>
      </xdr:nvCxnSpPr>
      <xdr:spPr>
        <a:xfrm>
          <a:off x="7713980" y="6790907"/>
          <a:ext cx="782320" cy="21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40039</xdr:rowOff>
    </xdr:from>
    <xdr:to>
      <xdr:col>41</xdr:col>
      <xdr:colOff>101600</xdr:colOff>
      <xdr:row>40</xdr:row>
      <xdr:rowOff>141639</xdr:rowOff>
    </xdr:to>
    <xdr:sp macro="" textlink="">
      <xdr:nvSpPr>
        <xdr:cNvPr id="134" name="楕円 133"/>
        <xdr:cNvSpPr/>
      </xdr:nvSpPr>
      <xdr:spPr>
        <a:xfrm>
          <a:off x="6873240" y="674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85307</xdr:rowOff>
    </xdr:from>
    <xdr:to>
      <xdr:col>45</xdr:col>
      <xdr:colOff>177800</xdr:colOff>
      <xdr:row>40</xdr:row>
      <xdr:rowOff>90839</xdr:rowOff>
    </xdr:to>
    <xdr:cxnSp macro="">
      <xdr:nvCxnSpPr>
        <xdr:cNvPr id="135" name="直線コネクタ 134"/>
        <xdr:cNvCxnSpPr/>
      </xdr:nvCxnSpPr>
      <xdr:spPr>
        <a:xfrm flipV="1">
          <a:off x="6924040" y="6790907"/>
          <a:ext cx="789940" cy="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45224</xdr:rowOff>
    </xdr:from>
    <xdr:to>
      <xdr:col>36</xdr:col>
      <xdr:colOff>165100</xdr:colOff>
      <xdr:row>40</xdr:row>
      <xdr:rowOff>146824</xdr:rowOff>
    </xdr:to>
    <xdr:sp macro="" textlink="">
      <xdr:nvSpPr>
        <xdr:cNvPr id="136" name="楕円 135"/>
        <xdr:cNvSpPr/>
      </xdr:nvSpPr>
      <xdr:spPr>
        <a:xfrm>
          <a:off x="6098540" y="675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90839</xdr:rowOff>
    </xdr:from>
    <xdr:to>
      <xdr:col>41</xdr:col>
      <xdr:colOff>50800</xdr:colOff>
      <xdr:row>40</xdr:row>
      <xdr:rowOff>96024</xdr:rowOff>
    </xdr:to>
    <xdr:cxnSp macro="">
      <xdr:nvCxnSpPr>
        <xdr:cNvPr id="137" name="直線コネクタ 136"/>
        <xdr:cNvCxnSpPr/>
      </xdr:nvCxnSpPr>
      <xdr:spPr>
        <a:xfrm flipV="1">
          <a:off x="6149340" y="6796439"/>
          <a:ext cx="774700" cy="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133249</xdr:rowOff>
    </xdr:from>
    <xdr:ext cx="534377" cy="259045"/>
    <xdr:sp macro="" textlink="">
      <xdr:nvSpPr>
        <xdr:cNvPr id="138" name="n_1aveValue【道路】&#10;一人当たり延長"/>
        <xdr:cNvSpPr txBox="1"/>
      </xdr:nvSpPr>
      <xdr:spPr>
        <a:xfrm>
          <a:off x="8239271" y="650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137428</xdr:rowOff>
    </xdr:from>
    <xdr:ext cx="534377" cy="259045"/>
    <xdr:sp macro="" textlink="">
      <xdr:nvSpPr>
        <xdr:cNvPr id="139" name="n_2aveValue【道路】&#10;一人当たり延長"/>
        <xdr:cNvSpPr txBox="1"/>
      </xdr:nvSpPr>
      <xdr:spPr>
        <a:xfrm>
          <a:off x="7477271" y="650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146215</xdr:rowOff>
    </xdr:from>
    <xdr:ext cx="534377" cy="259045"/>
    <xdr:sp macro="" textlink="">
      <xdr:nvSpPr>
        <xdr:cNvPr id="140" name="n_3aveValue【道路】&#10;一人当たり延長"/>
        <xdr:cNvSpPr txBox="1"/>
      </xdr:nvSpPr>
      <xdr:spPr>
        <a:xfrm>
          <a:off x="6702571" y="651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159118</xdr:rowOff>
    </xdr:from>
    <xdr:ext cx="534377" cy="259045"/>
    <xdr:sp macro="" textlink="">
      <xdr:nvSpPr>
        <xdr:cNvPr id="141" name="n_4aveValue【道路】&#10;一人当たり延長"/>
        <xdr:cNvSpPr txBox="1"/>
      </xdr:nvSpPr>
      <xdr:spPr>
        <a:xfrm>
          <a:off x="5905011" y="652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171428</xdr:rowOff>
    </xdr:from>
    <xdr:ext cx="469744" cy="259045"/>
    <xdr:sp macro="" textlink="">
      <xdr:nvSpPr>
        <xdr:cNvPr id="142" name="n_1mainValue【道路】&#10;一人当たり延長"/>
        <xdr:cNvSpPr txBox="1"/>
      </xdr:nvSpPr>
      <xdr:spPr>
        <a:xfrm>
          <a:off x="8271587" y="7044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127234</xdr:rowOff>
    </xdr:from>
    <xdr:ext cx="534377" cy="259045"/>
    <xdr:sp macro="" textlink="">
      <xdr:nvSpPr>
        <xdr:cNvPr id="143" name="n_2mainValue【道路】&#10;一人当たり延長"/>
        <xdr:cNvSpPr txBox="1"/>
      </xdr:nvSpPr>
      <xdr:spPr>
        <a:xfrm>
          <a:off x="7477271" y="683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132766</xdr:rowOff>
    </xdr:from>
    <xdr:ext cx="534377" cy="259045"/>
    <xdr:sp macro="" textlink="">
      <xdr:nvSpPr>
        <xdr:cNvPr id="144" name="n_3mainValue【道路】&#10;一人当たり延長"/>
        <xdr:cNvSpPr txBox="1"/>
      </xdr:nvSpPr>
      <xdr:spPr>
        <a:xfrm>
          <a:off x="6702571" y="683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137951</xdr:rowOff>
    </xdr:from>
    <xdr:ext cx="534377" cy="259045"/>
    <xdr:sp macro="" textlink="">
      <xdr:nvSpPr>
        <xdr:cNvPr id="145" name="n_4mainValue【道路】&#10;一人当たり延長"/>
        <xdr:cNvSpPr txBox="1"/>
      </xdr:nvSpPr>
      <xdr:spPr>
        <a:xfrm>
          <a:off x="5905011" y="684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6531</xdr:rowOff>
    </xdr:to>
    <xdr:cxnSp macro="">
      <xdr:nvCxnSpPr>
        <xdr:cNvPr id="171" name="直線コネクタ 170"/>
        <xdr:cNvCxnSpPr/>
      </xdr:nvCxnSpPr>
      <xdr:spPr>
        <a:xfrm flipV="1">
          <a:off x="4086225" y="9314906"/>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10358</xdr:rowOff>
    </xdr:from>
    <xdr:ext cx="405111" cy="259045"/>
    <xdr:sp macro="" textlink="">
      <xdr:nvSpPr>
        <xdr:cNvPr id="172" name="【橋りょう・トンネル】&#10;有形固定資産減価償却率最小値テキスト"/>
        <xdr:cNvSpPr txBox="1"/>
      </xdr:nvSpPr>
      <xdr:spPr>
        <a:xfrm>
          <a:off x="4124960" y="10739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xdr:rowOff>
    </xdr:from>
    <xdr:to>
      <xdr:col>24</xdr:col>
      <xdr:colOff>152400</xdr:colOff>
      <xdr:row>64</xdr:row>
      <xdr:rowOff>6531</xdr:rowOff>
    </xdr:to>
    <xdr:cxnSp macro="">
      <xdr:nvCxnSpPr>
        <xdr:cNvPr id="173" name="直線コネクタ 172"/>
        <xdr:cNvCxnSpPr/>
      </xdr:nvCxnSpPr>
      <xdr:spPr>
        <a:xfrm>
          <a:off x="4020820" y="107354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74" name="【橋りょう・トンネル】&#10;有形固定資産減価償却率最大値テキスト"/>
        <xdr:cNvSpPr txBox="1"/>
      </xdr:nvSpPr>
      <xdr:spPr>
        <a:xfrm>
          <a:off x="4124960" y="90939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75" name="直線コネクタ 174"/>
        <xdr:cNvCxnSpPr/>
      </xdr:nvCxnSpPr>
      <xdr:spPr>
        <a:xfrm>
          <a:off x="4020820" y="93149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126836</xdr:rowOff>
    </xdr:from>
    <xdr:ext cx="405111" cy="259045"/>
    <xdr:sp macro="" textlink="">
      <xdr:nvSpPr>
        <xdr:cNvPr id="176" name="【橋りょう・トンネル】&#10;有形固定資産減価償却率平均値テキスト"/>
        <xdr:cNvSpPr txBox="1"/>
      </xdr:nvSpPr>
      <xdr:spPr>
        <a:xfrm>
          <a:off x="4124960" y="101852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177" name="フローチャート: 判断 176"/>
        <xdr:cNvSpPr/>
      </xdr:nvSpPr>
      <xdr:spPr>
        <a:xfrm>
          <a:off x="4036060" y="102068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119017</xdr:rowOff>
    </xdr:from>
    <xdr:to>
      <xdr:col>20</xdr:col>
      <xdr:colOff>38100</xdr:colOff>
      <xdr:row>61</xdr:row>
      <xdr:rowOff>49167</xdr:rowOff>
    </xdr:to>
    <xdr:sp macro="" textlink="">
      <xdr:nvSpPr>
        <xdr:cNvPr id="178" name="フローチャート: 判断 177"/>
        <xdr:cNvSpPr/>
      </xdr:nvSpPr>
      <xdr:spPr>
        <a:xfrm>
          <a:off x="3312160" y="1017741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79" name="フローチャート: 判断 178"/>
        <xdr:cNvSpPr/>
      </xdr:nvSpPr>
      <xdr:spPr>
        <a:xfrm>
          <a:off x="2514600" y="101692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80" name="フローチャート: 判断 179"/>
        <xdr:cNvSpPr/>
      </xdr:nvSpPr>
      <xdr:spPr>
        <a:xfrm>
          <a:off x="1739900" y="10156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73297</xdr:rowOff>
    </xdr:from>
    <xdr:to>
      <xdr:col>6</xdr:col>
      <xdr:colOff>38100</xdr:colOff>
      <xdr:row>61</xdr:row>
      <xdr:rowOff>3447</xdr:rowOff>
    </xdr:to>
    <xdr:sp macro="" textlink="">
      <xdr:nvSpPr>
        <xdr:cNvPr id="181" name="フローチャート: 判断 180"/>
        <xdr:cNvSpPr/>
      </xdr:nvSpPr>
      <xdr:spPr>
        <a:xfrm>
          <a:off x="965200" y="1013169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43906</xdr:rowOff>
    </xdr:from>
    <xdr:to>
      <xdr:col>24</xdr:col>
      <xdr:colOff>114300</xdr:colOff>
      <xdr:row>55</xdr:row>
      <xdr:rowOff>145506</xdr:rowOff>
    </xdr:to>
    <xdr:sp macro="" textlink="">
      <xdr:nvSpPr>
        <xdr:cNvPr id="187" name="楕円 186"/>
        <xdr:cNvSpPr/>
      </xdr:nvSpPr>
      <xdr:spPr>
        <a:xfrm>
          <a:off x="4036060" y="926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168383</xdr:rowOff>
    </xdr:from>
    <xdr:ext cx="340478" cy="259045"/>
    <xdr:sp macro="" textlink="">
      <xdr:nvSpPr>
        <xdr:cNvPr id="188" name="【橋りょう・トンネル】&#10;有形固定資産減価償却率該当値テキスト"/>
        <xdr:cNvSpPr txBox="1"/>
      </xdr:nvSpPr>
      <xdr:spPr>
        <a:xfrm>
          <a:off x="4124960" y="92209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21046</xdr:rowOff>
    </xdr:from>
    <xdr:to>
      <xdr:col>20</xdr:col>
      <xdr:colOff>38100</xdr:colOff>
      <xdr:row>55</xdr:row>
      <xdr:rowOff>122646</xdr:rowOff>
    </xdr:to>
    <xdr:sp macro="" textlink="">
      <xdr:nvSpPr>
        <xdr:cNvPr id="189" name="楕円 188"/>
        <xdr:cNvSpPr/>
      </xdr:nvSpPr>
      <xdr:spPr>
        <a:xfrm>
          <a:off x="3312160" y="924124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71846</xdr:rowOff>
    </xdr:from>
    <xdr:to>
      <xdr:col>24</xdr:col>
      <xdr:colOff>63500</xdr:colOff>
      <xdr:row>55</xdr:row>
      <xdr:rowOff>94706</xdr:rowOff>
    </xdr:to>
    <xdr:cxnSp macro="">
      <xdr:nvCxnSpPr>
        <xdr:cNvPr id="190" name="直線コネクタ 189"/>
        <xdr:cNvCxnSpPr/>
      </xdr:nvCxnSpPr>
      <xdr:spPr>
        <a:xfrm>
          <a:off x="3355340" y="9292046"/>
          <a:ext cx="7315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11249</xdr:rowOff>
    </xdr:from>
    <xdr:to>
      <xdr:col>15</xdr:col>
      <xdr:colOff>101600</xdr:colOff>
      <xdr:row>55</xdr:row>
      <xdr:rowOff>112849</xdr:rowOff>
    </xdr:to>
    <xdr:sp macro="" textlink="">
      <xdr:nvSpPr>
        <xdr:cNvPr id="191" name="楕円 190"/>
        <xdr:cNvSpPr/>
      </xdr:nvSpPr>
      <xdr:spPr>
        <a:xfrm>
          <a:off x="2514600" y="923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62049</xdr:rowOff>
    </xdr:from>
    <xdr:to>
      <xdr:col>19</xdr:col>
      <xdr:colOff>177800</xdr:colOff>
      <xdr:row>55</xdr:row>
      <xdr:rowOff>71846</xdr:rowOff>
    </xdr:to>
    <xdr:cxnSp macro="">
      <xdr:nvCxnSpPr>
        <xdr:cNvPr id="192" name="直線コネクタ 191"/>
        <xdr:cNvCxnSpPr/>
      </xdr:nvCxnSpPr>
      <xdr:spPr>
        <a:xfrm>
          <a:off x="2565400" y="9282249"/>
          <a:ext cx="78994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171269</xdr:rowOff>
    </xdr:from>
    <xdr:to>
      <xdr:col>10</xdr:col>
      <xdr:colOff>165100</xdr:colOff>
      <xdr:row>55</xdr:row>
      <xdr:rowOff>101419</xdr:rowOff>
    </xdr:to>
    <xdr:sp macro="" textlink="">
      <xdr:nvSpPr>
        <xdr:cNvPr id="193" name="楕円 192"/>
        <xdr:cNvSpPr/>
      </xdr:nvSpPr>
      <xdr:spPr>
        <a:xfrm>
          <a:off x="1739900" y="92238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50619</xdr:rowOff>
    </xdr:from>
    <xdr:to>
      <xdr:col>15</xdr:col>
      <xdr:colOff>50800</xdr:colOff>
      <xdr:row>55</xdr:row>
      <xdr:rowOff>62049</xdr:rowOff>
    </xdr:to>
    <xdr:cxnSp macro="">
      <xdr:nvCxnSpPr>
        <xdr:cNvPr id="194" name="直線コネクタ 193"/>
        <xdr:cNvCxnSpPr/>
      </xdr:nvCxnSpPr>
      <xdr:spPr>
        <a:xfrm>
          <a:off x="1790700" y="9270819"/>
          <a:ext cx="7747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17780</xdr:rowOff>
    </xdr:from>
    <xdr:to>
      <xdr:col>6</xdr:col>
      <xdr:colOff>38100</xdr:colOff>
      <xdr:row>55</xdr:row>
      <xdr:rowOff>119380</xdr:rowOff>
    </xdr:to>
    <xdr:sp macro="" textlink="">
      <xdr:nvSpPr>
        <xdr:cNvPr id="195" name="楕円 194"/>
        <xdr:cNvSpPr/>
      </xdr:nvSpPr>
      <xdr:spPr>
        <a:xfrm>
          <a:off x="965200" y="92379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50619</xdr:rowOff>
    </xdr:from>
    <xdr:to>
      <xdr:col>10</xdr:col>
      <xdr:colOff>114300</xdr:colOff>
      <xdr:row>55</xdr:row>
      <xdr:rowOff>68580</xdr:rowOff>
    </xdr:to>
    <xdr:cxnSp macro="">
      <xdr:nvCxnSpPr>
        <xdr:cNvPr id="196" name="直線コネクタ 195"/>
        <xdr:cNvCxnSpPr/>
      </xdr:nvCxnSpPr>
      <xdr:spPr>
        <a:xfrm flipV="1">
          <a:off x="1008380" y="9270819"/>
          <a:ext cx="78232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40294</xdr:rowOff>
    </xdr:from>
    <xdr:ext cx="405111" cy="259045"/>
    <xdr:sp macro="" textlink="">
      <xdr:nvSpPr>
        <xdr:cNvPr id="197" name="n_1aveValue【橋りょう・トンネル】&#10;有形固定資産減価償却率"/>
        <xdr:cNvSpPr txBox="1"/>
      </xdr:nvSpPr>
      <xdr:spPr>
        <a:xfrm>
          <a:off x="3170564" y="10266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32130</xdr:rowOff>
    </xdr:from>
    <xdr:ext cx="405111" cy="259045"/>
    <xdr:sp macro="" textlink="">
      <xdr:nvSpPr>
        <xdr:cNvPr id="198" name="n_2aveValue【橋りょう・トンネル】&#10;有形固定資産減価償却率"/>
        <xdr:cNvSpPr txBox="1"/>
      </xdr:nvSpPr>
      <xdr:spPr>
        <a:xfrm>
          <a:off x="2385704" y="10258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19067</xdr:rowOff>
    </xdr:from>
    <xdr:ext cx="405111" cy="259045"/>
    <xdr:sp macro="" textlink="">
      <xdr:nvSpPr>
        <xdr:cNvPr id="199" name="n_3aveValue【橋りょう・トンネル】&#10;有形固定資産減価償却率"/>
        <xdr:cNvSpPr txBox="1"/>
      </xdr:nvSpPr>
      <xdr:spPr>
        <a:xfrm>
          <a:off x="1611004" y="1024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166024</xdr:rowOff>
    </xdr:from>
    <xdr:ext cx="405111" cy="259045"/>
    <xdr:sp macro="" textlink="">
      <xdr:nvSpPr>
        <xdr:cNvPr id="200" name="n_4aveValue【橋りょう・トンネル】&#10;有形固定資産減価償却率"/>
        <xdr:cNvSpPr txBox="1"/>
      </xdr:nvSpPr>
      <xdr:spPr>
        <a:xfrm>
          <a:off x="836304" y="1022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53</xdr:row>
      <xdr:rowOff>139173</xdr:rowOff>
    </xdr:from>
    <xdr:ext cx="340478" cy="259045"/>
    <xdr:sp macro="" textlink="">
      <xdr:nvSpPr>
        <xdr:cNvPr id="201" name="n_1mainValue【橋りょう・トンネル】&#10;有形固定資産減価償却率"/>
        <xdr:cNvSpPr txBox="1"/>
      </xdr:nvSpPr>
      <xdr:spPr>
        <a:xfrm>
          <a:off x="3187641" y="90240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53</xdr:row>
      <xdr:rowOff>129376</xdr:rowOff>
    </xdr:from>
    <xdr:ext cx="340478" cy="259045"/>
    <xdr:sp macro="" textlink="">
      <xdr:nvSpPr>
        <xdr:cNvPr id="202" name="n_2mainValue【橋りょう・トンネル】&#10;有形固定資産減価償却率"/>
        <xdr:cNvSpPr txBox="1"/>
      </xdr:nvSpPr>
      <xdr:spPr>
        <a:xfrm>
          <a:off x="2418021" y="90142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53</xdr:row>
      <xdr:rowOff>117946</xdr:rowOff>
    </xdr:from>
    <xdr:ext cx="340478" cy="259045"/>
    <xdr:sp macro="" textlink="">
      <xdr:nvSpPr>
        <xdr:cNvPr id="203" name="n_3mainValue【橋りょう・トンネル】&#10;有形固定資産減価償却率"/>
        <xdr:cNvSpPr txBox="1"/>
      </xdr:nvSpPr>
      <xdr:spPr>
        <a:xfrm>
          <a:off x="1643321" y="90028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53</xdr:row>
      <xdr:rowOff>135907</xdr:rowOff>
    </xdr:from>
    <xdr:ext cx="340478" cy="259045"/>
    <xdr:sp macro="" textlink="">
      <xdr:nvSpPr>
        <xdr:cNvPr id="204" name="n_4mainValue【橋りょう・トンネル】&#10;有形固定資産減価償却率"/>
        <xdr:cNvSpPr txBox="1"/>
      </xdr:nvSpPr>
      <xdr:spPr>
        <a:xfrm>
          <a:off x="845761" y="9020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159852</xdr:rowOff>
    </xdr:from>
    <xdr:to>
      <xdr:col>54</xdr:col>
      <xdr:colOff>189865</xdr:colOff>
      <xdr:row>64</xdr:row>
      <xdr:rowOff>68203</xdr:rowOff>
    </xdr:to>
    <xdr:cxnSp macro="">
      <xdr:nvCxnSpPr>
        <xdr:cNvPr id="228" name="直線コネクタ 227"/>
        <xdr:cNvCxnSpPr/>
      </xdr:nvCxnSpPr>
      <xdr:spPr>
        <a:xfrm flipV="1">
          <a:off x="9219565" y="9547692"/>
          <a:ext cx="0" cy="1249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72030</xdr:rowOff>
    </xdr:from>
    <xdr:ext cx="534377" cy="259045"/>
    <xdr:sp macro="" textlink="">
      <xdr:nvSpPr>
        <xdr:cNvPr id="229" name="【橋りょう・トンネル】&#10;一人当たり有形固定資産（償却資産）額最小値テキスト"/>
        <xdr:cNvSpPr txBox="1"/>
      </xdr:nvSpPr>
      <xdr:spPr>
        <a:xfrm>
          <a:off x="9258300" y="1080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68203</xdr:rowOff>
    </xdr:from>
    <xdr:to>
      <xdr:col>55</xdr:col>
      <xdr:colOff>88900</xdr:colOff>
      <xdr:row>64</xdr:row>
      <xdr:rowOff>68203</xdr:rowOff>
    </xdr:to>
    <xdr:cxnSp macro="">
      <xdr:nvCxnSpPr>
        <xdr:cNvPr id="230" name="直線コネクタ 229"/>
        <xdr:cNvCxnSpPr/>
      </xdr:nvCxnSpPr>
      <xdr:spPr>
        <a:xfrm>
          <a:off x="9154160" y="107971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106529</xdr:rowOff>
    </xdr:from>
    <xdr:ext cx="690189" cy="259045"/>
    <xdr:sp macro="" textlink="">
      <xdr:nvSpPr>
        <xdr:cNvPr id="231" name="【橋りょう・トンネル】&#10;一人当たり有形固定資産（償却資産）額最大値テキスト"/>
        <xdr:cNvSpPr txBox="1"/>
      </xdr:nvSpPr>
      <xdr:spPr>
        <a:xfrm>
          <a:off x="9258300" y="93267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159852</xdr:rowOff>
    </xdr:from>
    <xdr:to>
      <xdr:col>55</xdr:col>
      <xdr:colOff>88900</xdr:colOff>
      <xdr:row>56</xdr:row>
      <xdr:rowOff>159852</xdr:rowOff>
    </xdr:to>
    <xdr:cxnSp macro="">
      <xdr:nvCxnSpPr>
        <xdr:cNvPr id="232" name="直線コネクタ 231"/>
        <xdr:cNvCxnSpPr/>
      </xdr:nvCxnSpPr>
      <xdr:spPr>
        <a:xfrm>
          <a:off x="9154160" y="95476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101488</xdr:rowOff>
    </xdr:from>
    <xdr:ext cx="599010" cy="259045"/>
    <xdr:sp macro="" textlink="">
      <xdr:nvSpPr>
        <xdr:cNvPr id="233" name="【橋りょう・トンネル】&#10;一人当たり有形固定資産（償却資産）額平均値テキスト"/>
        <xdr:cNvSpPr txBox="1"/>
      </xdr:nvSpPr>
      <xdr:spPr>
        <a:xfrm>
          <a:off x="9258300" y="103275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78611</xdr:rowOff>
    </xdr:from>
    <xdr:to>
      <xdr:col>55</xdr:col>
      <xdr:colOff>50800</xdr:colOff>
      <xdr:row>63</xdr:row>
      <xdr:rowOff>8761</xdr:rowOff>
    </xdr:to>
    <xdr:sp macro="" textlink="">
      <xdr:nvSpPr>
        <xdr:cNvPr id="234" name="フローチャート: 判断 233"/>
        <xdr:cNvSpPr/>
      </xdr:nvSpPr>
      <xdr:spPr>
        <a:xfrm>
          <a:off x="9192260" y="104722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91170</xdr:rowOff>
    </xdr:from>
    <xdr:to>
      <xdr:col>50</xdr:col>
      <xdr:colOff>165100</xdr:colOff>
      <xdr:row>63</xdr:row>
      <xdr:rowOff>21320</xdr:rowOff>
    </xdr:to>
    <xdr:sp macro="" textlink="">
      <xdr:nvSpPr>
        <xdr:cNvPr id="235" name="フローチャート: 判断 234"/>
        <xdr:cNvSpPr/>
      </xdr:nvSpPr>
      <xdr:spPr>
        <a:xfrm>
          <a:off x="8445500" y="104848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90906</xdr:rowOff>
    </xdr:from>
    <xdr:to>
      <xdr:col>46</xdr:col>
      <xdr:colOff>38100</xdr:colOff>
      <xdr:row>63</xdr:row>
      <xdr:rowOff>21056</xdr:rowOff>
    </xdr:to>
    <xdr:sp macro="" textlink="">
      <xdr:nvSpPr>
        <xdr:cNvPr id="236" name="フローチャート: 判断 235"/>
        <xdr:cNvSpPr/>
      </xdr:nvSpPr>
      <xdr:spPr>
        <a:xfrm>
          <a:off x="7670800" y="104845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93907</xdr:rowOff>
    </xdr:from>
    <xdr:to>
      <xdr:col>41</xdr:col>
      <xdr:colOff>101600</xdr:colOff>
      <xdr:row>63</xdr:row>
      <xdr:rowOff>24057</xdr:rowOff>
    </xdr:to>
    <xdr:sp macro="" textlink="">
      <xdr:nvSpPr>
        <xdr:cNvPr id="237" name="フローチャート: 判断 236"/>
        <xdr:cNvSpPr/>
      </xdr:nvSpPr>
      <xdr:spPr>
        <a:xfrm>
          <a:off x="6873240" y="104875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98289</xdr:rowOff>
    </xdr:from>
    <xdr:to>
      <xdr:col>36</xdr:col>
      <xdr:colOff>165100</xdr:colOff>
      <xdr:row>63</xdr:row>
      <xdr:rowOff>28439</xdr:rowOff>
    </xdr:to>
    <xdr:sp macro="" textlink="">
      <xdr:nvSpPr>
        <xdr:cNvPr id="238" name="フローチャート: 判断 237"/>
        <xdr:cNvSpPr/>
      </xdr:nvSpPr>
      <xdr:spPr>
        <a:xfrm>
          <a:off x="6098540" y="104919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7345</xdr:rowOff>
    </xdr:from>
    <xdr:to>
      <xdr:col>55</xdr:col>
      <xdr:colOff>50800</xdr:colOff>
      <xdr:row>64</xdr:row>
      <xdr:rowOff>108945</xdr:rowOff>
    </xdr:to>
    <xdr:sp macro="" textlink="">
      <xdr:nvSpPr>
        <xdr:cNvPr id="244" name="楕円 243"/>
        <xdr:cNvSpPr/>
      </xdr:nvSpPr>
      <xdr:spPr>
        <a:xfrm>
          <a:off x="9192260" y="107363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93722</xdr:rowOff>
    </xdr:from>
    <xdr:ext cx="534377" cy="259045"/>
    <xdr:sp macro="" textlink="">
      <xdr:nvSpPr>
        <xdr:cNvPr id="245" name="【橋りょう・トンネル】&#10;一人当たり有形固定資産（償却資産）額該当値テキスト"/>
        <xdr:cNvSpPr txBox="1"/>
      </xdr:nvSpPr>
      <xdr:spPr>
        <a:xfrm>
          <a:off x="9258300" y="1065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9262</xdr:rowOff>
    </xdr:from>
    <xdr:to>
      <xdr:col>50</xdr:col>
      <xdr:colOff>165100</xdr:colOff>
      <xdr:row>64</xdr:row>
      <xdr:rowOff>110862</xdr:rowOff>
    </xdr:to>
    <xdr:sp macro="" textlink="">
      <xdr:nvSpPr>
        <xdr:cNvPr id="246" name="楕円 245"/>
        <xdr:cNvSpPr/>
      </xdr:nvSpPr>
      <xdr:spPr>
        <a:xfrm>
          <a:off x="8445500" y="1073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58145</xdr:rowOff>
    </xdr:from>
    <xdr:to>
      <xdr:col>55</xdr:col>
      <xdr:colOff>0</xdr:colOff>
      <xdr:row>64</xdr:row>
      <xdr:rowOff>60062</xdr:rowOff>
    </xdr:to>
    <xdr:cxnSp macro="">
      <xdr:nvCxnSpPr>
        <xdr:cNvPr id="247" name="直線コネクタ 246"/>
        <xdr:cNvCxnSpPr/>
      </xdr:nvCxnSpPr>
      <xdr:spPr>
        <a:xfrm flipV="1">
          <a:off x="8496300" y="10787105"/>
          <a:ext cx="723900" cy="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16121</xdr:rowOff>
    </xdr:from>
    <xdr:to>
      <xdr:col>46</xdr:col>
      <xdr:colOff>38100</xdr:colOff>
      <xdr:row>64</xdr:row>
      <xdr:rowOff>117721</xdr:rowOff>
    </xdr:to>
    <xdr:sp macro="" textlink="">
      <xdr:nvSpPr>
        <xdr:cNvPr id="248" name="楕円 247"/>
        <xdr:cNvSpPr/>
      </xdr:nvSpPr>
      <xdr:spPr>
        <a:xfrm>
          <a:off x="7670800" y="1074508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60062</xdr:rowOff>
    </xdr:from>
    <xdr:to>
      <xdr:col>50</xdr:col>
      <xdr:colOff>114300</xdr:colOff>
      <xdr:row>64</xdr:row>
      <xdr:rowOff>66921</xdr:rowOff>
    </xdr:to>
    <xdr:cxnSp macro="">
      <xdr:nvCxnSpPr>
        <xdr:cNvPr id="249" name="直線コネクタ 248"/>
        <xdr:cNvCxnSpPr/>
      </xdr:nvCxnSpPr>
      <xdr:spPr>
        <a:xfrm flipV="1">
          <a:off x="7713980" y="10789022"/>
          <a:ext cx="78232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20444</xdr:rowOff>
    </xdr:from>
    <xdr:to>
      <xdr:col>41</xdr:col>
      <xdr:colOff>101600</xdr:colOff>
      <xdr:row>64</xdr:row>
      <xdr:rowOff>122044</xdr:rowOff>
    </xdr:to>
    <xdr:sp macro="" textlink="">
      <xdr:nvSpPr>
        <xdr:cNvPr id="250" name="楕円 249"/>
        <xdr:cNvSpPr/>
      </xdr:nvSpPr>
      <xdr:spPr>
        <a:xfrm>
          <a:off x="6873240" y="1074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66921</xdr:rowOff>
    </xdr:from>
    <xdr:to>
      <xdr:col>45</xdr:col>
      <xdr:colOff>177800</xdr:colOff>
      <xdr:row>64</xdr:row>
      <xdr:rowOff>71244</xdr:rowOff>
    </xdr:to>
    <xdr:cxnSp macro="">
      <xdr:nvCxnSpPr>
        <xdr:cNvPr id="251" name="直線コネクタ 250"/>
        <xdr:cNvCxnSpPr/>
      </xdr:nvCxnSpPr>
      <xdr:spPr>
        <a:xfrm flipV="1">
          <a:off x="6924040" y="10795881"/>
          <a:ext cx="789940" cy="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24564</xdr:rowOff>
    </xdr:from>
    <xdr:to>
      <xdr:col>36</xdr:col>
      <xdr:colOff>165100</xdr:colOff>
      <xdr:row>64</xdr:row>
      <xdr:rowOff>126164</xdr:rowOff>
    </xdr:to>
    <xdr:sp macro="" textlink="">
      <xdr:nvSpPr>
        <xdr:cNvPr id="252" name="楕円 251"/>
        <xdr:cNvSpPr/>
      </xdr:nvSpPr>
      <xdr:spPr>
        <a:xfrm>
          <a:off x="6098540" y="1075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71244</xdr:rowOff>
    </xdr:from>
    <xdr:to>
      <xdr:col>41</xdr:col>
      <xdr:colOff>50800</xdr:colOff>
      <xdr:row>64</xdr:row>
      <xdr:rowOff>75364</xdr:rowOff>
    </xdr:to>
    <xdr:cxnSp macro="">
      <xdr:nvCxnSpPr>
        <xdr:cNvPr id="253" name="直線コネクタ 252"/>
        <xdr:cNvCxnSpPr/>
      </xdr:nvCxnSpPr>
      <xdr:spPr>
        <a:xfrm flipV="1">
          <a:off x="6149340" y="10800204"/>
          <a:ext cx="774700" cy="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37847</xdr:rowOff>
    </xdr:from>
    <xdr:ext cx="599010" cy="259045"/>
    <xdr:sp macro="" textlink="">
      <xdr:nvSpPr>
        <xdr:cNvPr id="254" name="n_1aveValue【橋りょう・トンネル】&#10;一人当たり有形固定資産（償却資産）額"/>
        <xdr:cNvSpPr txBox="1"/>
      </xdr:nvSpPr>
      <xdr:spPr>
        <a:xfrm>
          <a:off x="8214575" y="1026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37583</xdr:rowOff>
    </xdr:from>
    <xdr:ext cx="599010" cy="259045"/>
    <xdr:sp macro="" textlink="">
      <xdr:nvSpPr>
        <xdr:cNvPr id="255" name="n_2aveValue【橋りょう・トンネル】&#10;一人当たり有形固定資産（償却資産）額"/>
        <xdr:cNvSpPr txBox="1"/>
      </xdr:nvSpPr>
      <xdr:spPr>
        <a:xfrm>
          <a:off x="7444955" y="10263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40584</xdr:rowOff>
    </xdr:from>
    <xdr:ext cx="599010" cy="259045"/>
    <xdr:sp macro="" textlink="">
      <xdr:nvSpPr>
        <xdr:cNvPr id="256" name="n_3aveValue【橋りょう・トンネル】&#10;一人当たり有形固定資産（償却資産）額"/>
        <xdr:cNvSpPr txBox="1"/>
      </xdr:nvSpPr>
      <xdr:spPr>
        <a:xfrm>
          <a:off x="6670255" y="10266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44966</xdr:rowOff>
    </xdr:from>
    <xdr:ext cx="599010" cy="259045"/>
    <xdr:sp macro="" textlink="">
      <xdr:nvSpPr>
        <xdr:cNvPr id="257" name="n_4aveValue【橋りょう・トンネル】&#10;一人当たり有形固定資産（償却資産）額"/>
        <xdr:cNvSpPr txBox="1"/>
      </xdr:nvSpPr>
      <xdr:spPr>
        <a:xfrm>
          <a:off x="5872695" y="10271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101989</xdr:rowOff>
    </xdr:from>
    <xdr:ext cx="534377" cy="259045"/>
    <xdr:sp macro="" textlink="">
      <xdr:nvSpPr>
        <xdr:cNvPr id="258" name="n_1mainValue【橋りょう・トンネル】&#10;一人当たり有形固定資産（償却資産）額"/>
        <xdr:cNvSpPr txBox="1"/>
      </xdr:nvSpPr>
      <xdr:spPr>
        <a:xfrm>
          <a:off x="8239271" y="1083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108848</xdr:rowOff>
    </xdr:from>
    <xdr:ext cx="534377" cy="259045"/>
    <xdr:sp macro="" textlink="">
      <xdr:nvSpPr>
        <xdr:cNvPr id="259" name="n_2mainValue【橋りょう・トンネル】&#10;一人当たり有形固定資産（償却資産）額"/>
        <xdr:cNvSpPr txBox="1"/>
      </xdr:nvSpPr>
      <xdr:spPr>
        <a:xfrm>
          <a:off x="7477271" y="1083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113171</xdr:rowOff>
    </xdr:from>
    <xdr:ext cx="469744" cy="259045"/>
    <xdr:sp macro="" textlink="">
      <xdr:nvSpPr>
        <xdr:cNvPr id="260" name="n_3mainValue【橋りょう・トンネル】&#10;一人当たり有形固定資産（償却資産）額"/>
        <xdr:cNvSpPr txBox="1"/>
      </xdr:nvSpPr>
      <xdr:spPr>
        <a:xfrm>
          <a:off x="6712028" y="1084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117291</xdr:rowOff>
    </xdr:from>
    <xdr:ext cx="469744" cy="259045"/>
    <xdr:sp macro="" textlink="">
      <xdr:nvSpPr>
        <xdr:cNvPr id="261" name="n_4mainValue【橋りょう・トンネル】&#10;一人当たり有形固定資産（償却資産）額"/>
        <xdr:cNvSpPr txBox="1"/>
      </xdr:nvSpPr>
      <xdr:spPr>
        <a:xfrm>
          <a:off x="5937328" y="1084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86</xdr:row>
      <xdr:rowOff>114300</xdr:rowOff>
    </xdr:to>
    <xdr:cxnSp macro="">
      <xdr:nvCxnSpPr>
        <xdr:cNvPr id="286" name="直線コネクタ 285"/>
        <xdr:cNvCxnSpPr/>
      </xdr:nvCxnSpPr>
      <xdr:spPr>
        <a:xfrm flipV="1">
          <a:off x="4086225" y="13129259"/>
          <a:ext cx="0" cy="1402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89" name="【公営住宅】&#10;有形固定資産減価償却率最大値テキスト"/>
        <xdr:cNvSpPr txBox="1"/>
      </xdr:nvSpPr>
      <xdr:spPr>
        <a:xfrm>
          <a:off x="4124960" y="12908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90" name="直線コネクタ 289"/>
        <xdr:cNvCxnSpPr/>
      </xdr:nvCxnSpPr>
      <xdr:spPr>
        <a:xfrm>
          <a:off x="4020820" y="131292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129557</xdr:rowOff>
    </xdr:from>
    <xdr:ext cx="405111" cy="259045"/>
    <xdr:sp macro="" textlink="">
      <xdr:nvSpPr>
        <xdr:cNvPr id="291" name="【公営住宅】&#10;有形固定資産減価償却率平均値テキスト"/>
        <xdr:cNvSpPr txBox="1"/>
      </xdr:nvSpPr>
      <xdr:spPr>
        <a:xfrm>
          <a:off x="4124960" y="1387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92" name="フローチャート: 判断 291"/>
        <xdr:cNvSpPr/>
      </xdr:nvSpPr>
      <xdr:spPr>
        <a:xfrm>
          <a:off x="4036060" y="13897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141605</xdr:rowOff>
    </xdr:from>
    <xdr:to>
      <xdr:col>20</xdr:col>
      <xdr:colOff>38100</xdr:colOff>
      <xdr:row>83</xdr:row>
      <xdr:rowOff>71755</xdr:rowOff>
    </xdr:to>
    <xdr:sp macro="" textlink="">
      <xdr:nvSpPr>
        <xdr:cNvPr id="293" name="フローチャート: 判断 292"/>
        <xdr:cNvSpPr/>
      </xdr:nvSpPr>
      <xdr:spPr>
        <a:xfrm>
          <a:off x="3312160" y="138880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128270</xdr:rowOff>
    </xdr:from>
    <xdr:to>
      <xdr:col>15</xdr:col>
      <xdr:colOff>101600</xdr:colOff>
      <xdr:row>83</xdr:row>
      <xdr:rowOff>58420</xdr:rowOff>
    </xdr:to>
    <xdr:sp macro="" textlink="">
      <xdr:nvSpPr>
        <xdr:cNvPr id="294" name="フローチャート: 判断 293"/>
        <xdr:cNvSpPr/>
      </xdr:nvSpPr>
      <xdr:spPr>
        <a:xfrm>
          <a:off x="2514600" y="138747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105411</xdr:rowOff>
    </xdr:from>
    <xdr:to>
      <xdr:col>10</xdr:col>
      <xdr:colOff>165100</xdr:colOff>
      <xdr:row>83</xdr:row>
      <xdr:rowOff>35561</xdr:rowOff>
    </xdr:to>
    <xdr:sp macro="" textlink="">
      <xdr:nvSpPr>
        <xdr:cNvPr id="295" name="フローチャート: 判断 294"/>
        <xdr:cNvSpPr/>
      </xdr:nvSpPr>
      <xdr:spPr>
        <a:xfrm>
          <a:off x="1739900" y="138518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96" name="フローチャート: 判断 295"/>
        <xdr:cNvSpPr/>
      </xdr:nvSpPr>
      <xdr:spPr>
        <a:xfrm>
          <a:off x="965200" y="13829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302" name="楕円 301"/>
        <xdr:cNvSpPr/>
      </xdr:nvSpPr>
      <xdr:spPr>
        <a:xfrm>
          <a:off x="4036060" y="1380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86377</xdr:rowOff>
    </xdr:from>
    <xdr:ext cx="405111" cy="259045"/>
    <xdr:sp macro="" textlink="">
      <xdr:nvSpPr>
        <xdr:cNvPr id="303" name="【公営住宅】&#10;有形固定資産減価償却率該当値テキスト"/>
        <xdr:cNvSpPr txBox="1"/>
      </xdr:nvSpPr>
      <xdr:spPr>
        <a:xfrm>
          <a:off x="4124960" y="1366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44450</xdr:rowOff>
    </xdr:from>
    <xdr:to>
      <xdr:col>20</xdr:col>
      <xdr:colOff>38100</xdr:colOff>
      <xdr:row>82</xdr:row>
      <xdr:rowOff>146050</xdr:rowOff>
    </xdr:to>
    <xdr:sp macro="" textlink="">
      <xdr:nvSpPr>
        <xdr:cNvPr id="304" name="楕円 303"/>
        <xdr:cNvSpPr/>
      </xdr:nvSpPr>
      <xdr:spPr>
        <a:xfrm>
          <a:off x="3312160" y="137909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95250</xdr:rowOff>
    </xdr:from>
    <xdr:to>
      <xdr:col>24</xdr:col>
      <xdr:colOff>63500</xdr:colOff>
      <xdr:row>82</xdr:row>
      <xdr:rowOff>114300</xdr:rowOff>
    </xdr:to>
    <xdr:cxnSp macro="">
      <xdr:nvCxnSpPr>
        <xdr:cNvPr id="305" name="直線コネクタ 304"/>
        <xdr:cNvCxnSpPr/>
      </xdr:nvCxnSpPr>
      <xdr:spPr>
        <a:xfrm>
          <a:off x="3355340" y="13841730"/>
          <a:ext cx="7315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151130</xdr:rowOff>
    </xdr:from>
    <xdr:to>
      <xdr:col>15</xdr:col>
      <xdr:colOff>101600</xdr:colOff>
      <xdr:row>82</xdr:row>
      <xdr:rowOff>81280</xdr:rowOff>
    </xdr:to>
    <xdr:sp macro="" textlink="">
      <xdr:nvSpPr>
        <xdr:cNvPr id="306" name="楕円 305"/>
        <xdr:cNvSpPr/>
      </xdr:nvSpPr>
      <xdr:spPr>
        <a:xfrm>
          <a:off x="2514600" y="13729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30480</xdr:rowOff>
    </xdr:from>
    <xdr:to>
      <xdr:col>19</xdr:col>
      <xdr:colOff>177800</xdr:colOff>
      <xdr:row>82</xdr:row>
      <xdr:rowOff>95250</xdr:rowOff>
    </xdr:to>
    <xdr:cxnSp macro="">
      <xdr:nvCxnSpPr>
        <xdr:cNvPr id="307" name="直線コネクタ 306"/>
        <xdr:cNvCxnSpPr/>
      </xdr:nvCxnSpPr>
      <xdr:spPr>
        <a:xfrm>
          <a:off x="2565400" y="13776960"/>
          <a:ext cx="78994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118745</xdr:rowOff>
    </xdr:from>
    <xdr:to>
      <xdr:col>10</xdr:col>
      <xdr:colOff>165100</xdr:colOff>
      <xdr:row>82</xdr:row>
      <xdr:rowOff>48895</xdr:rowOff>
    </xdr:to>
    <xdr:sp macro="" textlink="">
      <xdr:nvSpPr>
        <xdr:cNvPr id="308" name="楕円 307"/>
        <xdr:cNvSpPr/>
      </xdr:nvSpPr>
      <xdr:spPr>
        <a:xfrm>
          <a:off x="1739900" y="136975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169545</xdr:rowOff>
    </xdr:from>
    <xdr:to>
      <xdr:col>15</xdr:col>
      <xdr:colOff>50800</xdr:colOff>
      <xdr:row>82</xdr:row>
      <xdr:rowOff>30480</xdr:rowOff>
    </xdr:to>
    <xdr:cxnSp macro="">
      <xdr:nvCxnSpPr>
        <xdr:cNvPr id="309" name="直線コネクタ 308"/>
        <xdr:cNvCxnSpPr/>
      </xdr:nvCxnSpPr>
      <xdr:spPr>
        <a:xfrm>
          <a:off x="1790700" y="13748385"/>
          <a:ext cx="7747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84455</xdr:rowOff>
    </xdr:from>
    <xdr:to>
      <xdr:col>6</xdr:col>
      <xdr:colOff>38100</xdr:colOff>
      <xdr:row>82</xdr:row>
      <xdr:rowOff>14605</xdr:rowOff>
    </xdr:to>
    <xdr:sp macro="" textlink="">
      <xdr:nvSpPr>
        <xdr:cNvPr id="310" name="楕円 309"/>
        <xdr:cNvSpPr/>
      </xdr:nvSpPr>
      <xdr:spPr>
        <a:xfrm>
          <a:off x="965200" y="136632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135255</xdr:rowOff>
    </xdr:from>
    <xdr:to>
      <xdr:col>10</xdr:col>
      <xdr:colOff>114300</xdr:colOff>
      <xdr:row>81</xdr:row>
      <xdr:rowOff>169545</xdr:rowOff>
    </xdr:to>
    <xdr:cxnSp macro="">
      <xdr:nvCxnSpPr>
        <xdr:cNvPr id="311" name="直線コネクタ 310"/>
        <xdr:cNvCxnSpPr/>
      </xdr:nvCxnSpPr>
      <xdr:spPr>
        <a:xfrm>
          <a:off x="1008380" y="13714095"/>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62882</xdr:rowOff>
    </xdr:from>
    <xdr:ext cx="405111" cy="259045"/>
    <xdr:sp macro="" textlink="">
      <xdr:nvSpPr>
        <xdr:cNvPr id="312" name="n_1aveValue【公営住宅】&#10;有形固定資産減価償却率"/>
        <xdr:cNvSpPr txBox="1"/>
      </xdr:nvSpPr>
      <xdr:spPr>
        <a:xfrm>
          <a:off x="3170564" y="1397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49547</xdr:rowOff>
    </xdr:from>
    <xdr:ext cx="405111" cy="259045"/>
    <xdr:sp macro="" textlink="">
      <xdr:nvSpPr>
        <xdr:cNvPr id="313" name="n_2aveValue【公営住宅】&#10;有形固定資産減価償却率"/>
        <xdr:cNvSpPr txBox="1"/>
      </xdr:nvSpPr>
      <xdr:spPr>
        <a:xfrm>
          <a:off x="2385704" y="1396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26688</xdr:rowOff>
    </xdr:from>
    <xdr:ext cx="405111" cy="259045"/>
    <xdr:sp macro="" textlink="">
      <xdr:nvSpPr>
        <xdr:cNvPr id="314" name="n_3aveValue【公営住宅】&#10;有形固定資産減価償却率"/>
        <xdr:cNvSpPr txBox="1"/>
      </xdr:nvSpPr>
      <xdr:spPr>
        <a:xfrm>
          <a:off x="1611004" y="1394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3827</xdr:rowOff>
    </xdr:from>
    <xdr:ext cx="405111" cy="259045"/>
    <xdr:sp macro="" textlink="">
      <xdr:nvSpPr>
        <xdr:cNvPr id="315" name="n_4aveValue【公営住宅】&#10;有形固定資産減価償却率"/>
        <xdr:cNvSpPr txBox="1"/>
      </xdr:nvSpPr>
      <xdr:spPr>
        <a:xfrm>
          <a:off x="836304" y="1391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162577</xdr:rowOff>
    </xdr:from>
    <xdr:ext cx="405111" cy="259045"/>
    <xdr:sp macro="" textlink="">
      <xdr:nvSpPr>
        <xdr:cNvPr id="316" name="n_1mainValue【公営住宅】&#10;有形固定資産減価償却率"/>
        <xdr:cNvSpPr txBox="1"/>
      </xdr:nvSpPr>
      <xdr:spPr>
        <a:xfrm>
          <a:off x="3170564" y="1357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97807</xdr:rowOff>
    </xdr:from>
    <xdr:ext cx="405111" cy="259045"/>
    <xdr:sp macro="" textlink="">
      <xdr:nvSpPr>
        <xdr:cNvPr id="317" name="n_2mainValue【公営住宅】&#10;有形固定資産減価償却率"/>
        <xdr:cNvSpPr txBox="1"/>
      </xdr:nvSpPr>
      <xdr:spPr>
        <a:xfrm>
          <a:off x="2385704" y="1350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65422</xdr:rowOff>
    </xdr:from>
    <xdr:ext cx="405111" cy="259045"/>
    <xdr:sp macro="" textlink="">
      <xdr:nvSpPr>
        <xdr:cNvPr id="318" name="n_3mainValue【公営住宅】&#10;有形固定資産減価償却率"/>
        <xdr:cNvSpPr txBox="1"/>
      </xdr:nvSpPr>
      <xdr:spPr>
        <a:xfrm>
          <a:off x="1611004" y="1347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31132</xdr:rowOff>
    </xdr:from>
    <xdr:ext cx="405111" cy="259045"/>
    <xdr:sp macro="" textlink="">
      <xdr:nvSpPr>
        <xdr:cNvPr id="319" name="n_4mainValue【公営住宅】&#10;有形固定資産減価償却率"/>
        <xdr:cNvSpPr txBox="1"/>
      </xdr:nvSpPr>
      <xdr:spPr>
        <a:xfrm>
          <a:off x="836304" y="1344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xdr:cNvSpPr txBox="1"/>
      </xdr:nvSpPr>
      <xdr:spPr>
        <a:xfrm>
          <a:off x="5364041" y="138709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xdr:cNvSpPr txBox="1"/>
      </xdr:nvSpPr>
      <xdr:spPr>
        <a:xfrm>
          <a:off x="5364041" y="13421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xdr:cNvSpPr txBox="1"/>
      </xdr:nvSpPr>
      <xdr:spPr>
        <a:xfrm>
          <a:off x="5364041" y="129756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65669</xdr:rowOff>
    </xdr:from>
    <xdr:to>
      <xdr:col>54</xdr:col>
      <xdr:colOff>189865</xdr:colOff>
      <xdr:row>86</xdr:row>
      <xdr:rowOff>34168</xdr:rowOff>
    </xdr:to>
    <xdr:cxnSp macro="">
      <xdr:nvCxnSpPr>
        <xdr:cNvPr id="341" name="直線コネクタ 340"/>
        <xdr:cNvCxnSpPr/>
      </xdr:nvCxnSpPr>
      <xdr:spPr>
        <a:xfrm flipV="1">
          <a:off x="9219565" y="13309229"/>
          <a:ext cx="0" cy="1141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37995</xdr:rowOff>
    </xdr:from>
    <xdr:ext cx="469744" cy="259045"/>
    <xdr:sp macro="" textlink="">
      <xdr:nvSpPr>
        <xdr:cNvPr id="342" name="【公営住宅】&#10;一人当たり面積最小値テキスト"/>
        <xdr:cNvSpPr txBox="1"/>
      </xdr:nvSpPr>
      <xdr:spPr>
        <a:xfrm>
          <a:off x="9258300" y="14455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34168</xdr:rowOff>
    </xdr:from>
    <xdr:to>
      <xdr:col>55</xdr:col>
      <xdr:colOff>88900</xdr:colOff>
      <xdr:row>86</xdr:row>
      <xdr:rowOff>34168</xdr:rowOff>
    </xdr:to>
    <xdr:cxnSp macro="">
      <xdr:nvCxnSpPr>
        <xdr:cNvPr id="343" name="直線コネクタ 342"/>
        <xdr:cNvCxnSpPr/>
      </xdr:nvCxnSpPr>
      <xdr:spPr>
        <a:xfrm>
          <a:off x="9154160" y="144512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12346</xdr:rowOff>
    </xdr:from>
    <xdr:ext cx="534377" cy="259045"/>
    <xdr:sp macro="" textlink="">
      <xdr:nvSpPr>
        <xdr:cNvPr id="344" name="【公営住宅】&#10;一人当たり面積最大値テキスト"/>
        <xdr:cNvSpPr txBox="1"/>
      </xdr:nvSpPr>
      <xdr:spPr>
        <a:xfrm>
          <a:off x="9258300" y="1308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65669</xdr:rowOff>
    </xdr:from>
    <xdr:to>
      <xdr:col>55</xdr:col>
      <xdr:colOff>88900</xdr:colOff>
      <xdr:row>79</xdr:row>
      <xdr:rowOff>65669</xdr:rowOff>
    </xdr:to>
    <xdr:cxnSp macro="">
      <xdr:nvCxnSpPr>
        <xdr:cNvPr id="345" name="直線コネクタ 344"/>
        <xdr:cNvCxnSpPr/>
      </xdr:nvCxnSpPr>
      <xdr:spPr>
        <a:xfrm>
          <a:off x="9154160" y="133092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79021</xdr:rowOff>
    </xdr:from>
    <xdr:ext cx="469744" cy="259045"/>
    <xdr:sp macro="" textlink="">
      <xdr:nvSpPr>
        <xdr:cNvPr id="346" name="【公営住宅】&#10;一人当たり面積平均値テキスト"/>
        <xdr:cNvSpPr txBox="1"/>
      </xdr:nvSpPr>
      <xdr:spPr>
        <a:xfrm>
          <a:off x="9258300" y="14328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7" name="フローチャート: 判断 346"/>
        <xdr:cNvSpPr/>
      </xdr:nvSpPr>
      <xdr:spPr>
        <a:xfrm>
          <a:off x="9192260" y="1434999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101966</xdr:rowOff>
    </xdr:from>
    <xdr:to>
      <xdr:col>50</xdr:col>
      <xdr:colOff>165100</xdr:colOff>
      <xdr:row>86</xdr:row>
      <xdr:rowOff>32116</xdr:rowOff>
    </xdr:to>
    <xdr:sp macro="" textlink="">
      <xdr:nvSpPr>
        <xdr:cNvPr id="348" name="フローチャート: 判断 347"/>
        <xdr:cNvSpPr/>
      </xdr:nvSpPr>
      <xdr:spPr>
        <a:xfrm>
          <a:off x="8445500" y="143513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100457</xdr:rowOff>
    </xdr:from>
    <xdr:to>
      <xdr:col>46</xdr:col>
      <xdr:colOff>38100</xdr:colOff>
      <xdr:row>86</xdr:row>
      <xdr:rowOff>30607</xdr:rowOff>
    </xdr:to>
    <xdr:sp macro="" textlink="">
      <xdr:nvSpPr>
        <xdr:cNvPr id="349" name="フローチャート: 判断 348"/>
        <xdr:cNvSpPr/>
      </xdr:nvSpPr>
      <xdr:spPr>
        <a:xfrm>
          <a:off x="7670800" y="143498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101828</xdr:rowOff>
    </xdr:from>
    <xdr:to>
      <xdr:col>41</xdr:col>
      <xdr:colOff>101600</xdr:colOff>
      <xdr:row>86</xdr:row>
      <xdr:rowOff>31978</xdr:rowOff>
    </xdr:to>
    <xdr:sp macro="" textlink="">
      <xdr:nvSpPr>
        <xdr:cNvPr id="350" name="フローチャート: 判断 349"/>
        <xdr:cNvSpPr/>
      </xdr:nvSpPr>
      <xdr:spPr>
        <a:xfrm>
          <a:off x="6873240" y="143512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103338</xdr:rowOff>
    </xdr:from>
    <xdr:to>
      <xdr:col>36</xdr:col>
      <xdr:colOff>165100</xdr:colOff>
      <xdr:row>86</xdr:row>
      <xdr:rowOff>33488</xdr:rowOff>
    </xdr:to>
    <xdr:sp macro="" textlink="">
      <xdr:nvSpPr>
        <xdr:cNvPr id="351" name="フローチャート: 判断 350"/>
        <xdr:cNvSpPr/>
      </xdr:nvSpPr>
      <xdr:spPr>
        <a:xfrm>
          <a:off x="6098540" y="143527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134564</xdr:rowOff>
    </xdr:from>
    <xdr:to>
      <xdr:col>55</xdr:col>
      <xdr:colOff>50800</xdr:colOff>
      <xdr:row>85</xdr:row>
      <xdr:rowOff>64714</xdr:rowOff>
    </xdr:to>
    <xdr:sp macro="" textlink="">
      <xdr:nvSpPr>
        <xdr:cNvPr id="357" name="楕円 356"/>
        <xdr:cNvSpPr/>
      </xdr:nvSpPr>
      <xdr:spPr>
        <a:xfrm>
          <a:off x="9192260" y="142163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157441</xdr:rowOff>
    </xdr:from>
    <xdr:ext cx="469744" cy="259045"/>
    <xdr:sp macro="" textlink="">
      <xdr:nvSpPr>
        <xdr:cNvPr id="358" name="【公営住宅】&#10;一人当たり面積該当値テキスト"/>
        <xdr:cNvSpPr txBox="1"/>
      </xdr:nvSpPr>
      <xdr:spPr>
        <a:xfrm>
          <a:off x="9258300" y="1407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138038</xdr:rowOff>
    </xdr:from>
    <xdr:to>
      <xdr:col>50</xdr:col>
      <xdr:colOff>165100</xdr:colOff>
      <xdr:row>85</xdr:row>
      <xdr:rowOff>68188</xdr:rowOff>
    </xdr:to>
    <xdr:sp macro="" textlink="">
      <xdr:nvSpPr>
        <xdr:cNvPr id="359" name="楕円 358"/>
        <xdr:cNvSpPr/>
      </xdr:nvSpPr>
      <xdr:spPr>
        <a:xfrm>
          <a:off x="8445500" y="142197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13914</xdr:rowOff>
    </xdr:from>
    <xdr:to>
      <xdr:col>55</xdr:col>
      <xdr:colOff>0</xdr:colOff>
      <xdr:row>85</xdr:row>
      <xdr:rowOff>17388</xdr:rowOff>
    </xdr:to>
    <xdr:cxnSp macro="">
      <xdr:nvCxnSpPr>
        <xdr:cNvPr id="360" name="直線コネクタ 359"/>
        <xdr:cNvCxnSpPr/>
      </xdr:nvCxnSpPr>
      <xdr:spPr>
        <a:xfrm flipV="1">
          <a:off x="8496300" y="14263314"/>
          <a:ext cx="723900" cy="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147503</xdr:rowOff>
    </xdr:from>
    <xdr:to>
      <xdr:col>46</xdr:col>
      <xdr:colOff>38100</xdr:colOff>
      <xdr:row>85</xdr:row>
      <xdr:rowOff>77653</xdr:rowOff>
    </xdr:to>
    <xdr:sp macro="" textlink="">
      <xdr:nvSpPr>
        <xdr:cNvPr id="361" name="楕円 360"/>
        <xdr:cNvSpPr/>
      </xdr:nvSpPr>
      <xdr:spPr>
        <a:xfrm>
          <a:off x="7670800" y="142292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17388</xdr:rowOff>
    </xdr:from>
    <xdr:to>
      <xdr:col>50</xdr:col>
      <xdr:colOff>114300</xdr:colOff>
      <xdr:row>85</xdr:row>
      <xdr:rowOff>26853</xdr:rowOff>
    </xdr:to>
    <xdr:cxnSp macro="">
      <xdr:nvCxnSpPr>
        <xdr:cNvPr id="362" name="直線コネクタ 361"/>
        <xdr:cNvCxnSpPr/>
      </xdr:nvCxnSpPr>
      <xdr:spPr>
        <a:xfrm flipV="1">
          <a:off x="7713980" y="14266788"/>
          <a:ext cx="782320" cy="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152121</xdr:rowOff>
    </xdr:from>
    <xdr:to>
      <xdr:col>41</xdr:col>
      <xdr:colOff>101600</xdr:colOff>
      <xdr:row>85</xdr:row>
      <xdr:rowOff>82271</xdr:rowOff>
    </xdr:to>
    <xdr:sp macro="" textlink="">
      <xdr:nvSpPr>
        <xdr:cNvPr id="363" name="楕円 362"/>
        <xdr:cNvSpPr/>
      </xdr:nvSpPr>
      <xdr:spPr>
        <a:xfrm>
          <a:off x="6873240" y="142338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26853</xdr:rowOff>
    </xdr:from>
    <xdr:to>
      <xdr:col>45</xdr:col>
      <xdr:colOff>177800</xdr:colOff>
      <xdr:row>85</xdr:row>
      <xdr:rowOff>31471</xdr:rowOff>
    </xdr:to>
    <xdr:cxnSp macro="">
      <xdr:nvCxnSpPr>
        <xdr:cNvPr id="364" name="直線コネクタ 363"/>
        <xdr:cNvCxnSpPr/>
      </xdr:nvCxnSpPr>
      <xdr:spPr>
        <a:xfrm flipV="1">
          <a:off x="6924040" y="14276253"/>
          <a:ext cx="789940" cy="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157012</xdr:rowOff>
    </xdr:from>
    <xdr:to>
      <xdr:col>36</xdr:col>
      <xdr:colOff>165100</xdr:colOff>
      <xdr:row>85</xdr:row>
      <xdr:rowOff>87162</xdr:rowOff>
    </xdr:to>
    <xdr:sp macro="" textlink="">
      <xdr:nvSpPr>
        <xdr:cNvPr id="365" name="楕円 364"/>
        <xdr:cNvSpPr/>
      </xdr:nvSpPr>
      <xdr:spPr>
        <a:xfrm>
          <a:off x="6098540" y="142387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31471</xdr:rowOff>
    </xdr:from>
    <xdr:to>
      <xdr:col>41</xdr:col>
      <xdr:colOff>50800</xdr:colOff>
      <xdr:row>85</xdr:row>
      <xdr:rowOff>36362</xdr:rowOff>
    </xdr:to>
    <xdr:cxnSp macro="">
      <xdr:nvCxnSpPr>
        <xdr:cNvPr id="366" name="直線コネクタ 365"/>
        <xdr:cNvCxnSpPr/>
      </xdr:nvCxnSpPr>
      <xdr:spPr>
        <a:xfrm flipV="1">
          <a:off x="6149340" y="14280871"/>
          <a:ext cx="774700" cy="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23243</xdr:rowOff>
    </xdr:from>
    <xdr:ext cx="469744" cy="259045"/>
    <xdr:sp macro="" textlink="">
      <xdr:nvSpPr>
        <xdr:cNvPr id="367" name="n_1aveValue【公営住宅】&#10;一人当たり面積"/>
        <xdr:cNvSpPr txBox="1"/>
      </xdr:nvSpPr>
      <xdr:spPr>
        <a:xfrm>
          <a:off x="8271587" y="14440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21734</xdr:rowOff>
    </xdr:from>
    <xdr:ext cx="469744" cy="259045"/>
    <xdr:sp macro="" textlink="">
      <xdr:nvSpPr>
        <xdr:cNvPr id="368" name="n_2aveValue【公営住宅】&#10;一人当たり面積"/>
        <xdr:cNvSpPr txBox="1"/>
      </xdr:nvSpPr>
      <xdr:spPr>
        <a:xfrm>
          <a:off x="7509587" y="14438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23105</xdr:rowOff>
    </xdr:from>
    <xdr:ext cx="469744" cy="259045"/>
    <xdr:sp macro="" textlink="">
      <xdr:nvSpPr>
        <xdr:cNvPr id="369" name="n_3aveValue【公営住宅】&#10;一人当たり面積"/>
        <xdr:cNvSpPr txBox="1"/>
      </xdr:nvSpPr>
      <xdr:spPr>
        <a:xfrm>
          <a:off x="6712027" y="1444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24615</xdr:rowOff>
    </xdr:from>
    <xdr:ext cx="469744" cy="259045"/>
    <xdr:sp macro="" textlink="">
      <xdr:nvSpPr>
        <xdr:cNvPr id="370" name="n_4aveValue【公営住宅】&#10;一人当たり面積"/>
        <xdr:cNvSpPr txBox="1"/>
      </xdr:nvSpPr>
      <xdr:spPr>
        <a:xfrm>
          <a:off x="5937327" y="14441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84715</xdr:rowOff>
    </xdr:from>
    <xdr:ext cx="469744" cy="259045"/>
    <xdr:sp macro="" textlink="">
      <xdr:nvSpPr>
        <xdr:cNvPr id="371" name="n_1mainValue【公営住宅】&#10;一人当たり面積"/>
        <xdr:cNvSpPr txBox="1"/>
      </xdr:nvSpPr>
      <xdr:spPr>
        <a:xfrm>
          <a:off x="8271587" y="1399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94180</xdr:rowOff>
    </xdr:from>
    <xdr:ext cx="469744" cy="259045"/>
    <xdr:sp macro="" textlink="">
      <xdr:nvSpPr>
        <xdr:cNvPr id="372" name="n_2mainValue【公営住宅】&#10;一人当たり面積"/>
        <xdr:cNvSpPr txBox="1"/>
      </xdr:nvSpPr>
      <xdr:spPr>
        <a:xfrm>
          <a:off x="7509587" y="14008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98798</xdr:rowOff>
    </xdr:from>
    <xdr:ext cx="469744" cy="259045"/>
    <xdr:sp macro="" textlink="">
      <xdr:nvSpPr>
        <xdr:cNvPr id="373" name="n_3mainValue【公営住宅】&#10;一人当たり面積"/>
        <xdr:cNvSpPr txBox="1"/>
      </xdr:nvSpPr>
      <xdr:spPr>
        <a:xfrm>
          <a:off x="6712027" y="14012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103689</xdr:rowOff>
    </xdr:from>
    <xdr:ext cx="469744" cy="259045"/>
    <xdr:sp macro="" textlink="">
      <xdr:nvSpPr>
        <xdr:cNvPr id="374" name="n_4mainValue【公営住宅】&#10;一人当たり面積"/>
        <xdr:cNvSpPr txBox="1"/>
      </xdr:nvSpPr>
      <xdr:spPr>
        <a:xfrm>
          <a:off x="5937327" y="140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1" name="テキスト ボックス 410"/>
        <xdr:cNvSpPr txBox="1"/>
      </xdr:nvSpPr>
      <xdr:spPr>
        <a:xfrm>
          <a:off x="10666881" y="54508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4" name="直線コネクタ 413"/>
        <xdr:cNvCxnSpPr/>
      </xdr:nvCxnSpPr>
      <xdr:spPr>
        <a:xfrm flipV="1">
          <a:off x="14375764" y="558927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5" name="【認定こども園・幼稚園・保育所】&#10;有形固定資産減価償却率最小値テキスト"/>
        <xdr:cNvSpPr txBox="1"/>
      </xdr:nvSpPr>
      <xdr:spPr>
        <a:xfrm>
          <a:off x="14414500"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16" name="直線コネクタ 415"/>
        <xdr:cNvCxnSpPr/>
      </xdr:nvCxnSpPr>
      <xdr:spPr>
        <a:xfrm>
          <a:off x="14287500" y="6832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17" name="【認定こども園・幼稚園・保育所】&#10;有形固定資産減価償却率最大値テキスト"/>
        <xdr:cNvSpPr txBox="1"/>
      </xdr:nvSpPr>
      <xdr:spPr>
        <a:xfrm>
          <a:off x="14414500" y="53683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8" name="直線コネクタ 417"/>
        <xdr:cNvCxnSpPr/>
      </xdr:nvCxnSpPr>
      <xdr:spPr>
        <a:xfrm>
          <a:off x="14287500" y="558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52087</xdr:rowOff>
    </xdr:from>
    <xdr:ext cx="405111" cy="259045"/>
    <xdr:sp macro="" textlink="">
      <xdr:nvSpPr>
        <xdr:cNvPr id="419" name="【認定こども園・幼稚園・保育所】&#10;有形固定資産減価償却率平均値テキスト"/>
        <xdr:cNvSpPr txBox="1"/>
      </xdr:nvSpPr>
      <xdr:spPr>
        <a:xfrm>
          <a:off x="14414500" y="6087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29210</xdr:rowOff>
    </xdr:from>
    <xdr:to>
      <xdr:col>85</xdr:col>
      <xdr:colOff>177800</xdr:colOff>
      <xdr:row>37</xdr:row>
      <xdr:rowOff>130810</xdr:rowOff>
    </xdr:to>
    <xdr:sp macro="" textlink="">
      <xdr:nvSpPr>
        <xdr:cNvPr id="420" name="フローチャート: 判断 419"/>
        <xdr:cNvSpPr/>
      </xdr:nvSpPr>
      <xdr:spPr>
        <a:xfrm>
          <a:off x="14325600" y="623189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64770</xdr:rowOff>
    </xdr:from>
    <xdr:to>
      <xdr:col>81</xdr:col>
      <xdr:colOff>101600</xdr:colOff>
      <xdr:row>37</xdr:row>
      <xdr:rowOff>166370</xdr:rowOff>
    </xdr:to>
    <xdr:sp macro="" textlink="">
      <xdr:nvSpPr>
        <xdr:cNvPr id="421" name="フローチャート: 判断 420"/>
        <xdr:cNvSpPr/>
      </xdr:nvSpPr>
      <xdr:spPr>
        <a:xfrm>
          <a:off x="1357884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60960</xdr:rowOff>
    </xdr:from>
    <xdr:to>
      <xdr:col>76</xdr:col>
      <xdr:colOff>165100</xdr:colOff>
      <xdr:row>37</xdr:row>
      <xdr:rowOff>162560</xdr:rowOff>
    </xdr:to>
    <xdr:sp macro="" textlink="">
      <xdr:nvSpPr>
        <xdr:cNvPr id="422" name="フローチャート: 判断 421"/>
        <xdr:cNvSpPr/>
      </xdr:nvSpPr>
      <xdr:spPr>
        <a:xfrm>
          <a:off x="1280414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38100</xdr:rowOff>
    </xdr:from>
    <xdr:to>
      <xdr:col>72</xdr:col>
      <xdr:colOff>38100</xdr:colOff>
      <xdr:row>37</xdr:row>
      <xdr:rowOff>139700</xdr:rowOff>
    </xdr:to>
    <xdr:sp macro="" textlink="">
      <xdr:nvSpPr>
        <xdr:cNvPr id="423" name="フローチャート: 判断 422"/>
        <xdr:cNvSpPr/>
      </xdr:nvSpPr>
      <xdr:spPr>
        <a:xfrm>
          <a:off x="12029440" y="62407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54610</xdr:rowOff>
    </xdr:from>
    <xdr:to>
      <xdr:col>67</xdr:col>
      <xdr:colOff>101600</xdr:colOff>
      <xdr:row>37</xdr:row>
      <xdr:rowOff>156210</xdr:rowOff>
    </xdr:to>
    <xdr:sp macro="" textlink="">
      <xdr:nvSpPr>
        <xdr:cNvPr id="424" name="フローチャート: 判断 423"/>
        <xdr:cNvSpPr/>
      </xdr:nvSpPr>
      <xdr:spPr>
        <a:xfrm>
          <a:off x="1123188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22860</xdr:rowOff>
    </xdr:from>
    <xdr:to>
      <xdr:col>85</xdr:col>
      <xdr:colOff>177800</xdr:colOff>
      <xdr:row>39</xdr:row>
      <xdr:rowOff>124460</xdr:rowOff>
    </xdr:to>
    <xdr:sp macro="" textlink="">
      <xdr:nvSpPr>
        <xdr:cNvPr id="430" name="楕円 429"/>
        <xdr:cNvSpPr/>
      </xdr:nvSpPr>
      <xdr:spPr>
        <a:xfrm>
          <a:off x="14325600" y="656082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1287</xdr:rowOff>
    </xdr:from>
    <xdr:ext cx="405111" cy="259045"/>
    <xdr:sp macro="" textlink="">
      <xdr:nvSpPr>
        <xdr:cNvPr id="431" name="【認定こども園・幼稚園・保育所】&#10;有形固定資産減価償却率該当値テキスト"/>
        <xdr:cNvSpPr txBox="1"/>
      </xdr:nvSpPr>
      <xdr:spPr>
        <a:xfrm>
          <a:off x="14414500" y="6539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7620</xdr:rowOff>
    </xdr:from>
    <xdr:to>
      <xdr:col>81</xdr:col>
      <xdr:colOff>101600</xdr:colOff>
      <xdr:row>39</xdr:row>
      <xdr:rowOff>109220</xdr:rowOff>
    </xdr:to>
    <xdr:sp macro="" textlink="">
      <xdr:nvSpPr>
        <xdr:cNvPr id="432" name="楕円 431"/>
        <xdr:cNvSpPr/>
      </xdr:nvSpPr>
      <xdr:spPr>
        <a:xfrm>
          <a:off x="1357884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58420</xdr:rowOff>
    </xdr:from>
    <xdr:to>
      <xdr:col>85</xdr:col>
      <xdr:colOff>127000</xdr:colOff>
      <xdr:row>39</xdr:row>
      <xdr:rowOff>73660</xdr:rowOff>
    </xdr:to>
    <xdr:cxnSp macro="">
      <xdr:nvCxnSpPr>
        <xdr:cNvPr id="433" name="直線コネクタ 432"/>
        <xdr:cNvCxnSpPr/>
      </xdr:nvCxnSpPr>
      <xdr:spPr>
        <a:xfrm>
          <a:off x="13629640" y="6596380"/>
          <a:ext cx="74676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36830</xdr:rowOff>
    </xdr:from>
    <xdr:to>
      <xdr:col>76</xdr:col>
      <xdr:colOff>165100</xdr:colOff>
      <xdr:row>38</xdr:row>
      <xdr:rowOff>138430</xdr:rowOff>
    </xdr:to>
    <xdr:sp macro="" textlink="">
      <xdr:nvSpPr>
        <xdr:cNvPr id="434" name="楕円 433"/>
        <xdr:cNvSpPr/>
      </xdr:nvSpPr>
      <xdr:spPr>
        <a:xfrm>
          <a:off x="1280414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87630</xdr:rowOff>
    </xdr:from>
    <xdr:to>
      <xdr:col>81</xdr:col>
      <xdr:colOff>50800</xdr:colOff>
      <xdr:row>39</xdr:row>
      <xdr:rowOff>58420</xdr:rowOff>
    </xdr:to>
    <xdr:cxnSp macro="">
      <xdr:nvCxnSpPr>
        <xdr:cNvPr id="435" name="直線コネクタ 434"/>
        <xdr:cNvCxnSpPr/>
      </xdr:nvCxnSpPr>
      <xdr:spPr>
        <a:xfrm>
          <a:off x="12854940" y="6457950"/>
          <a:ext cx="774700" cy="13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63500</xdr:rowOff>
    </xdr:from>
    <xdr:to>
      <xdr:col>72</xdr:col>
      <xdr:colOff>38100</xdr:colOff>
      <xdr:row>38</xdr:row>
      <xdr:rowOff>165100</xdr:rowOff>
    </xdr:to>
    <xdr:sp macro="" textlink="">
      <xdr:nvSpPr>
        <xdr:cNvPr id="436" name="楕円 435"/>
        <xdr:cNvSpPr/>
      </xdr:nvSpPr>
      <xdr:spPr>
        <a:xfrm>
          <a:off x="12029440" y="64338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87630</xdr:rowOff>
    </xdr:from>
    <xdr:to>
      <xdr:col>76</xdr:col>
      <xdr:colOff>114300</xdr:colOff>
      <xdr:row>38</xdr:row>
      <xdr:rowOff>114300</xdr:rowOff>
    </xdr:to>
    <xdr:cxnSp macro="">
      <xdr:nvCxnSpPr>
        <xdr:cNvPr id="437" name="直線コネクタ 436"/>
        <xdr:cNvCxnSpPr/>
      </xdr:nvCxnSpPr>
      <xdr:spPr>
        <a:xfrm flipV="1">
          <a:off x="12072620" y="6457950"/>
          <a:ext cx="78232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41910</xdr:rowOff>
    </xdr:from>
    <xdr:to>
      <xdr:col>67</xdr:col>
      <xdr:colOff>101600</xdr:colOff>
      <xdr:row>38</xdr:row>
      <xdr:rowOff>143510</xdr:rowOff>
    </xdr:to>
    <xdr:sp macro="" textlink="">
      <xdr:nvSpPr>
        <xdr:cNvPr id="438" name="楕円 437"/>
        <xdr:cNvSpPr/>
      </xdr:nvSpPr>
      <xdr:spPr>
        <a:xfrm>
          <a:off x="11231880" y="641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92710</xdr:rowOff>
    </xdr:from>
    <xdr:to>
      <xdr:col>71</xdr:col>
      <xdr:colOff>177800</xdr:colOff>
      <xdr:row>38</xdr:row>
      <xdr:rowOff>114300</xdr:rowOff>
    </xdr:to>
    <xdr:cxnSp macro="">
      <xdr:nvCxnSpPr>
        <xdr:cNvPr id="439" name="直線コネクタ 438"/>
        <xdr:cNvCxnSpPr/>
      </xdr:nvCxnSpPr>
      <xdr:spPr>
        <a:xfrm>
          <a:off x="11282680" y="6463030"/>
          <a:ext cx="78994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11447</xdr:rowOff>
    </xdr:from>
    <xdr:ext cx="405111" cy="259045"/>
    <xdr:sp macro="" textlink="">
      <xdr:nvSpPr>
        <xdr:cNvPr id="440" name="n_1aveValue【認定こども園・幼稚園・保育所】&#10;有形固定資産減価償却率"/>
        <xdr:cNvSpPr txBox="1"/>
      </xdr:nvSpPr>
      <xdr:spPr>
        <a:xfrm>
          <a:off x="13437244" y="6046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7637</xdr:rowOff>
    </xdr:from>
    <xdr:ext cx="405111" cy="259045"/>
    <xdr:sp macro="" textlink="">
      <xdr:nvSpPr>
        <xdr:cNvPr id="441" name="n_2aveValue【認定こども園・幼稚園・保育所】&#10;有形固定資産減価償却率"/>
        <xdr:cNvSpPr txBox="1"/>
      </xdr:nvSpPr>
      <xdr:spPr>
        <a:xfrm>
          <a:off x="12675244" y="6042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156227</xdr:rowOff>
    </xdr:from>
    <xdr:ext cx="405111" cy="259045"/>
    <xdr:sp macro="" textlink="">
      <xdr:nvSpPr>
        <xdr:cNvPr id="442" name="n_3aveValue【認定こども園・幼稚園・保育所】&#10;有形固定資産減価償却率"/>
        <xdr:cNvSpPr txBox="1"/>
      </xdr:nvSpPr>
      <xdr:spPr>
        <a:xfrm>
          <a:off x="11900544" y="6023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1287</xdr:rowOff>
    </xdr:from>
    <xdr:ext cx="405111" cy="259045"/>
    <xdr:sp macro="" textlink="">
      <xdr:nvSpPr>
        <xdr:cNvPr id="443" name="n_4aveValue【認定こども園・幼稚園・保育所】&#10;有形固定資産減価償却率"/>
        <xdr:cNvSpPr txBox="1"/>
      </xdr:nvSpPr>
      <xdr:spPr>
        <a:xfrm>
          <a:off x="11102984" y="6036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100347</xdr:rowOff>
    </xdr:from>
    <xdr:ext cx="405111" cy="259045"/>
    <xdr:sp macro="" textlink="">
      <xdr:nvSpPr>
        <xdr:cNvPr id="444" name="n_1mainValue【認定こども園・幼稚園・保育所】&#10;有形固定資産減価償却率"/>
        <xdr:cNvSpPr txBox="1"/>
      </xdr:nvSpPr>
      <xdr:spPr>
        <a:xfrm>
          <a:off x="13437244" y="6638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129557</xdr:rowOff>
    </xdr:from>
    <xdr:ext cx="405111" cy="259045"/>
    <xdr:sp macro="" textlink="">
      <xdr:nvSpPr>
        <xdr:cNvPr id="445" name="n_2mainValue【認定こども園・幼稚園・保育所】&#10;有形固定資産減価償却率"/>
        <xdr:cNvSpPr txBox="1"/>
      </xdr:nvSpPr>
      <xdr:spPr>
        <a:xfrm>
          <a:off x="126752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156227</xdr:rowOff>
    </xdr:from>
    <xdr:ext cx="405111" cy="259045"/>
    <xdr:sp macro="" textlink="">
      <xdr:nvSpPr>
        <xdr:cNvPr id="446" name="n_3mainValue【認定こども園・幼稚園・保育所】&#10;有形固定資産減価償却率"/>
        <xdr:cNvSpPr txBox="1"/>
      </xdr:nvSpPr>
      <xdr:spPr>
        <a:xfrm>
          <a:off x="119005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134637</xdr:rowOff>
    </xdr:from>
    <xdr:ext cx="405111" cy="259045"/>
    <xdr:sp macro="" textlink="">
      <xdr:nvSpPr>
        <xdr:cNvPr id="447" name="n_4mainValue【認定こども園・幼稚園・保育所】&#10;有形固定資産減価償却率"/>
        <xdr:cNvSpPr txBox="1"/>
      </xdr:nvSpPr>
      <xdr:spPr>
        <a:xfrm>
          <a:off x="11102984" y="650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158496</xdr:rowOff>
    </xdr:from>
    <xdr:to>
      <xdr:col>116</xdr:col>
      <xdr:colOff>62864</xdr:colOff>
      <xdr:row>41</xdr:row>
      <xdr:rowOff>117348</xdr:rowOff>
    </xdr:to>
    <xdr:cxnSp macro="">
      <xdr:nvCxnSpPr>
        <xdr:cNvPr id="469" name="直線コネクタ 468"/>
        <xdr:cNvCxnSpPr/>
      </xdr:nvCxnSpPr>
      <xdr:spPr>
        <a:xfrm flipV="1">
          <a:off x="19509104" y="5690616"/>
          <a:ext cx="0" cy="1299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70" name="【認定こども園・幼稚園・保育所】&#10;一人当たり面積最小値テキスト"/>
        <xdr:cNvSpPr txBox="1"/>
      </xdr:nvSpPr>
      <xdr:spPr>
        <a:xfrm>
          <a:off x="19547840" y="699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71" name="直線コネクタ 470"/>
        <xdr:cNvCxnSpPr/>
      </xdr:nvCxnSpPr>
      <xdr:spPr>
        <a:xfrm>
          <a:off x="19443700" y="6990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105173</xdr:rowOff>
    </xdr:from>
    <xdr:ext cx="469744" cy="259045"/>
    <xdr:sp macro="" textlink="">
      <xdr:nvSpPr>
        <xdr:cNvPr id="472" name="【認定こども園・幼稚園・保育所】&#10;一人当たり面積最大値テキスト"/>
        <xdr:cNvSpPr txBox="1"/>
      </xdr:nvSpPr>
      <xdr:spPr>
        <a:xfrm>
          <a:off x="19547840" y="5469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158496</xdr:rowOff>
    </xdr:from>
    <xdr:to>
      <xdr:col>116</xdr:col>
      <xdr:colOff>152400</xdr:colOff>
      <xdr:row>33</xdr:row>
      <xdr:rowOff>158496</xdr:rowOff>
    </xdr:to>
    <xdr:cxnSp macro="">
      <xdr:nvCxnSpPr>
        <xdr:cNvPr id="473" name="直線コネクタ 472"/>
        <xdr:cNvCxnSpPr/>
      </xdr:nvCxnSpPr>
      <xdr:spPr>
        <a:xfrm>
          <a:off x="19443700" y="56906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129557</xdr:rowOff>
    </xdr:from>
    <xdr:ext cx="469744" cy="259045"/>
    <xdr:sp macro="" textlink="">
      <xdr:nvSpPr>
        <xdr:cNvPr id="474" name="【認定こども園・幼稚園・保育所】&#10;一人当たり面積平均値テキスト"/>
        <xdr:cNvSpPr txBox="1"/>
      </xdr:nvSpPr>
      <xdr:spPr>
        <a:xfrm>
          <a:off x="19547840" y="6499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151130</xdr:rowOff>
    </xdr:from>
    <xdr:to>
      <xdr:col>116</xdr:col>
      <xdr:colOff>114300</xdr:colOff>
      <xdr:row>39</xdr:row>
      <xdr:rowOff>81280</xdr:rowOff>
    </xdr:to>
    <xdr:sp macro="" textlink="">
      <xdr:nvSpPr>
        <xdr:cNvPr id="475" name="フローチャート: 判断 474"/>
        <xdr:cNvSpPr/>
      </xdr:nvSpPr>
      <xdr:spPr>
        <a:xfrm>
          <a:off x="19458940" y="65214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xdr:rowOff>
    </xdr:from>
    <xdr:to>
      <xdr:col>112</xdr:col>
      <xdr:colOff>38100</xdr:colOff>
      <xdr:row>39</xdr:row>
      <xdr:rowOff>101854</xdr:rowOff>
    </xdr:to>
    <xdr:sp macro="" textlink="">
      <xdr:nvSpPr>
        <xdr:cNvPr id="476" name="フローチャート: 判断 475"/>
        <xdr:cNvSpPr/>
      </xdr:nvSpPr>
      <xdr:spPr>
        <a:xfrm>
          <a:off x="18735040" y="653821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11684</xdr:rowOff>
    </xdr:from>
    <xdr:to>
      <xdr:col>107</xdr:col>
      <xdr:colOff>101600</xdr:colOff>
      <xdr:row>39</xdr:row>
      <xdr:rowOff>113284</xdr:rowOff>
    </xdr:to>
    <xdr:sp macro="" textlink="">
      <xdr:nvSpPr>
        <xdr:cNvPr id="477" name="フローチャート: 判断 476"/>
        <xdr:cNvSpPr/>
      </xdr:nvSpPr>
      <xdr:spPr>
        <a:xfrm>
          <a:off x="1793748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4826</xdr:rowOff>
    </xdr:from>
    <xdr:to>
      <xdr:col>102</xdr:col>
      <xdr:colOff>165100</xdr:colOff>
      <xdr:row>39</xdr:row>
      <xdr:rowOff>106426</xdr:rowOff>
    </xdr:to>
    <xdr:sp macro="" textlink="">
      <xdr:nvSpPr>
        <xdr:cNvPr id="478" name="フローチャート: 判断 477"/>
        <xdr:cNvSpPr/>
      </xdr:nvSpPr>
      <xdr:spPr>
        <a:xfrm>
          <a:off x="17162780" y="654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479" name="フローチャート: 判断 478"/>
        <xdr:cNvSpPr/>
      </xdr:nvSpPr>
      <xdr:spPr>
        <a:xfrm>
          <a:off x="16388080" y="65405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52832</xdr:rowOff>
    </xdr:from>
    <xdr:to>
      <xdr:col>116</xdr:col>
      <xdr:colOff>114300</xdr:colOff>
      <xdr:row>36</xdr:row>
      <xdr:rowOff>154432</xdr:rowOff>
    </xdr:to>
    <xdr:sp macro="" textlink="">
      <xdr:nvSpPr>
        <xdr:cNvPr id="485" name="楕円 484"/>
        <xdr:cNvSpPr/>
      </xdr:nvSpPr>
      <xdr:spPr>
        <a:xfrm>
          <a:off x="19458940" y="608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75709</xdr:rowOff>
    </xdr:from>
    <xdr:ext cx="469744" cy="259045"/>
    <xdr:sp macro="" textlink="">
      <xdr:nvSpPr>
        <xdr:cNvPr id="486" name="【認定こども園・幼稚園・保育所】&#10;一人当たり面積該当値テキスト"/>
        <xdr:cNvSpPr txBox="1"/>
      </xdr:nvSpPr>
      <xdr:spPr>
        <a:xfrm>
          <a:off x="19547840" y="594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75692</xdr:rowOff>
    </xdr:from>
    <xdr:to>
      <xdr:col>112</xdr:col>
      <xdr:colOff>38100</xdr:colOff>
      <xdr:row>37</xdr:row>
      <xdr:rowOff>5842</xdr:rowOff>
    </xdr:to>
    <xdr:sp macro="" textlink="">
      <xdr:nvSpPr>
        <xdr:cNvPr id="487" name="楕円 486"/>
        <xdr:cNvSpPr/>
      </xdr:nvSpPr>
      <xdr:spPr>
        <a:xfrm>
          <a:off x="18735040" y="61107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103632</xdr:rowOff>
    </xdr:from>
    <xdr:to>
      <xdr:col>116</xdr:col>
      <xdr:colOff>63500</xdr:colOff>
      <xdr:row>36</xdr:row>
      <xdr:rowOff>126492</xdr:rowOff>
    </xdr:to>
    <xdr:cxnSp macro="">
      <xdr:nvCxnSpPr>
        <xdr:cNvPr id="488" name="直線コネクタ 487"/>
        <xdr:cNvCxnSpPr/>
      </xdr:nvCxnSpPr>
      <xdr:spPr>
        <a:xfrm flipV="1">
          <a:off x="18778220" y="6138672"/>
          <a:ext cx="7315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57404</xdr:rowOff>
    </xdr:from>
    <xdr:to>
      <xdr:col>107</xdr:col>
      <xdr:colOff>101600</xdr:colOff>
      <xdr:row>38</xdr:row>
      <xdr:rowOff>159004</xdr:rowOff>
    </xdr:to>
    <xdr:sp macro="" textlink="">
      <xdr:nvSpPr>
        <xdr:cNvPr id="489" name="楕円 488"/>
        <xdr:cNvSpPr/>
      </xdr:nvSpPr>
      <xdr:spPr>
        <a:xfrm>
          <a:off x="17937480" y="642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126492</xdr:rowOff>
    </xdr:from>
    <xdr:to>
      <xdr:col>111</xdr:col>
      <xdr:colOff>177800</xdr:colOff>
      <xdr:row>38</xdr:row>
      <xdr:rowOff>108204</xdr:rowOff>
    </xdr:to>
    <xdr:cxnSp macro="">
      <xdr:nvCxnSpPr>
        <xdr:cNvPr id="490" name="直線コネクタ 489"/>
        <xdr:cNvCxnSpPr/>
      </xdr:nvCxnSpPr>
      <xdr:spPr>
        <a:xfrm flipV="1">
          <a:off x="17988280" y="6161532"/>
          <a:ext cx="789940" cy="31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29972</xdr:rowOff>
    </xdr:from>
    <xdr:to>
      <xdr:col>102</xdr:col>
      <xdr:colOff>165100</xdr:colOff>
      <xdr:row>38</xdr:row>
      <xdr:rowOff>131572</xdr:rowOff>
    </xdr:to>
    <xdr:sp macro="" textlink="">
      <xdr:nvSpPr>
        <xdr:cNvPr id="491" name="楕円 490"/>
        <xdr:cNvSpPr/>
      </xdr:nvSpPr>
      <xdr:spPr>
        <a:xfrm>
          <a:off x="17162780" y="640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80772</xdr:rowOff>
    </xdr:from>
    <xdr:to>
      <xdr:col>107</xdr:col>
      <xdr:colOff>50800</xdr:colOff>
      <xdr:row>38</xdr:row>
      <xdr:rowOff>108204</xdr:rowOff>
    </xdr:to>
    <xdr:cxnSp macro="">
      <xdr:nvCxnSpPr>
        <xdr:cNvPr id="492" name="直線コネクタ 491"/>
        <xdr:cNvCxnSpPr/>
      </xdr:nvCxnSpPr>
      <xdr:spPr>
        <a:xfrm>
          <a:off x="17213580" y="6451092"/>
          <a:ext cx="7747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45974</xdr:rowOff>
    </xdr:from>
    <xdr:to>
      <xdr:col>98</xdr:col>
      <xdr:colOff>38100</xdr:colOff>
      <xdr:row>38</xdr:row>
      <xdr:rowOff>147574</xdr:rowOff>
    </xdr:to>
    <xdr:sp macro="" textlink="">
      <xdr:nvSpPr>
        <xdr:cNvPr id="493" name="楕円 492"/>
        <xdr:cNvSpPr/>
      </xdr:nvSpPr>
      <xdr:spPr>
        <a:xfrm>
          <a:off x="16388080" y="641629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80772</xdr:rowOff>
    </xdr:from>
    <xdr:to>
      <xdr:col>102</xdr:col>
      <xdr:colOff>114300</xdr:colOff>
      <xdr:row>38</xdr:row>
      <xdr:rowOff>96774</xdr:rowOff>
    </xdr:to>
    <xdr:cxnSp macro="">
      <xdr:nvCxnSpPr>
        <xdr:cNvPr id="494" name="直線コネクタ 493"/>
        <xdr:cNvCxnSpPr/>
      </xdr:nvCxnSpPr>
      <xdr:spPr>
        <a:xfrm flipV="1">
          <a:off x="16431260" y="6451092"/>
          <a:ext cx="78232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92981</xdr:rowOff>
    </xdr:from>
    <xdr:ext cx="469744" cy="259045"/>
    <xdr:sp macro="" textlink="">
      <xdr:nvSpPr>
        <xdr:cNvPr id="495" name="n_1aveValue【認定こども園・幼稚園・保育所】&#10;一人当たり面積"/>
        <xdr:cNvSpPr txBox="1"/>
      </xdr:nvSpPr>
      <xdr:spPr>
        <a:xfrm>
          <a:off x="18561127" y="663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104411</xdr:rowOff>
    </xdr:from>
    <xdr:ext cx="469744" cy="259045"/>
    <xdr:sp macro="" textlink="">
      <xdr:nvSpPr>
        <xdr:cNvPr id="496" name="n_2aveValue【認定こども園・幼稚園・保育所】&#10;一人当たり面積"/>
        <xdr:cNvSpPr txBox="1"/>
      </xdr:nvSpPr>
      <xdr:spPr>
        <a:xfrm>
          <a:off x="17776267" y="664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97553</xdr:rowOff>
    </xdr:from>
    <xdr:ext cx="469744" cy="259045"/>
    <xdr:sp macro="" textlink="">
      <xdr:nvSpPr>
        <xdr:cNvPr id="497" name="n_3aveValue【認定こども園・幼稚園・保育所】&#10;一人当たり面積"/>
        <xdr:cNvSpPr txBox="1"/>
      </xdr:nvSpPr>
      <xdr:spPr>
        <a:xfrm>
          <a:off x="17001567" y="6635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95267</xdr:rowOff>
    </xdr:from>
    <xdr:ext cx="469744" cy="259045"/>
    <xdr:sp macro="" textlink="">
      <xdr:nvSpPr>
        <xdr:cNvPr id="498" name="n_4aveValue【認定こども園・幼稚園・保育所】&#10;一人当たり面積"/>
        <xdr:cNvSpPr txBox="1"/>
      </xdr:nvSpPr>
      <xdr:spPr>
        <a:xfrm>
          <a:off x="1622686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22369</xdr:rowOff>
    </xdr:from>
    <xdr:ext cx="469744" cy="259045"/>
    <xdr:sp macro="" textlink="">
      <xdr:nvSpPr>
        <xdr:cNvPr id="499" name="n_1mainValue【認定こども園・幼稚園・保育所】&#10;一人当たり面積"/>
        <xdr:cNvSpPr txBox="1"/>
      </xdr:nvSpPr>
      <xdr:spPr>
        <a:xfrm>
          <a:off x="18561127" y="588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4081</xdr:rowOff>
    </xdr:from>
    <xdr:ext cx="469744" cy="259045"/>
    <xdr:sp macro="" textlink="">
      <xdr:nvSpPr>
        <xdr:cNvPr id="500" name="n_2mainValue【認定こども園・幼稚園・保育所】&#10;一人当たり面積"/>
        <xdr:cNvSpPr txBox="1"/>
      </xdr:nvSpPr>
      <xdr:spPr>
        <a:xfrm>
          <a:off x="17776267" y="620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148099</xdr:rowOff>
    </xdr:from>
    <xdr:ext cx="469744" cy="259045"/>
    <xdr:sp macro="" textlink="">
      <xdr:nvSpPr>
        <xdr:cNvPr id="501" name="n_3mainValue【認定こども園・幼稚園・保育所】&#10;一人当たり面積"/>
        <xdr:cNvSpPr txBox="1"/>
      </xdr:nvSpPr>
      <xdr:spPr>
        <a:xfrm>
          <a:off x="17001567" y="618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164101</xdr:rowOff>
    </xdr:from>
    <xdr:ext cx="469744" cy="259045"/>
    <xdr:sp macro="" textlink="">
      <xdr:nvSpPr>
        <xdr:cNvPr id="502" name="n_4mainValue【認定こども園・幼稚園・保育所】&#10;一人当たり面積"/>
        <xdr:cNvSpPr txBox="1"/>
      </xdr:nvSpPr>
      <xdr:spPr>
        <a:xfrm>
          <a:off x="16226867" y="619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4" name="直線コネクタ 513"/>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5" name="テキスト ボックス 514"/>
        <xdr:cNvSpPr txBox="1"/>
      </xdr:nvSpPr>
      <xdr:spPr>
        <a:xfrm>
          <a:off x="105615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6" name="直線コネクタ 515"/>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7" name="テキスト ボックス 516"/>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8" name="直線コネクタ 517"/>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9" name="テキスト ボックス 518"/>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0" name="直線コネクタ 519"/>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1" name="テキスト ボックス 520"/>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3" name="テキスト ボックス 522"/>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4"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36576</xdr:rowOff>
    </xdr:from>
    <xdr:to>
      <xdr:col>85</xdr:col>
      <xdr:colOff>126364</xdr:colOff>
      <xdr:row>62</xdr:row>
      <xdr:rowOff>66294</xdr:rowOff>
    </xdr:to>
    <xdr:cxnSp macro="">
      <xdr:nvCxnSpPr>
        <xdr:cNvPr id="525" name="直線コネクタ 524"/>
        <xdr:cNvCxnSpPr/>
      </xdr:nvCxnSpPr>
      <xdr:spPr>
        <a:xfrm flipV="1">
          <a:off x="14375764" y="9256776"/>
          <a:ext cx="0" cy="1203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70121</xdr:rowOff>
    </xdr:from>
    <xdr:ext cx="405111" cy="259045"/>
    <xdr:sp macro="" textlink="">
      <xdr:nvSpPr>
        <xdr:cNvPr id="526" name="【学校施設】&#10;有形固定資産減価償却率最小値テキスト"/>
        <xdr:cNvSpPr txBox="1"/>
      </xdr:nvSpPr>
      <xdr:spPr>
        <a:xfrm>
          <a:off x="14414500" y="1046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66294</xdr:rowOff>
    </xdr:from>
    <xdr:to>
      <xdr:col>86</xdr:col>
      <xdr:colOff>25400</xdr:colOff>
      <xdr:row>62</xdr:row>
      <xdr:rowOff>66294</xdr:rowOff>
    </xdr:to>
    <xdr:cxnSp macro="">
      <xdr:nvCxnSpPr>
        <xdr:cNvPr id="527" name="直線コネクタ 526"/>
        <xdr:cNvCxnSpPr/>
      </xdr:nvCxnSpPr>
      <xdr:spPr>
        <a:xfrm>
          <a:off x="14287500" y="104599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154703</xdr:rowOff>
    </xdr:from>
    <xdr:ext cx="405111" cy="259045"/>
    <xdr:sp macro="" textlink="">
      <xdr:nvSpPr>
        <xdr:cNvPr id="528" name="【学校施設】&#10;有形固定資産減価償却率最大値テキスト"/>
        <xdr:cNvSpPr txBox="1"/>
      </xdr:nvSpPr>
      <xdr:spPr>
        <a:xfrm>
          <a:off x="14414500" y="9039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36576</xdr:rowOff>
    </xdr:from>
    <xdr:to>
      <xdr:col>86</xdr:col>
      <xdr:colOff>25400</xdr:colOff>
      <xdr:row>55</xdr:row>
      <xdr:rowOff>36576</xdr:rowOff>
    </xdr:to>
    <xdr:cxnSp macro="">
      <xdr:nvCxnSpPr>
        <xdr:cNvPr id="529" name="直線コネクタ 528"/>
        <xdr:cNvCxnSpPr/>
      </xdr:nvCxnSpPr>
      <xdr:spPr>
        <a:xfrm>
          <a:off x="14287500" y="92567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138955</xdr:rowOff>
    </xdr:from>
    <xdr:ext cx="405111" cy="259045"/>
    <xdr:sp macro="" textlink="">
      <xdr:nvSpPr>
        <xdr:cNvPr id="530" name="【学校施設】&#10;有形固定資産減価償却率平均値テキスト"/>
        <xdr:cNvSpPr txBox="1"/>
      </xdr:nvSpPr>
      <xdr:spPr>
        <a:xfrm>
          <a:off x="14414500" y="96944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116078</xdr:rowOff>
    </xdr:from>
    <xdr:to>
      <xdr:col>85</xdr:col>
      <xdr:colOff>177800</xdr:colOff>
      <xdr:row>59</xdr:row>
      <xdr:rowOff>46228</xdr:rowOff>
    </xdr:to>
    <xdr:sp macro="" textlink="">
      <xdr:nvSpPr>
        <xdr:cNvPr id="531" name="フローチャート: 判断 530"/>
        <xdr:cNvSpPr/>
      </xdr:nvSpPr>
      <xdr:spPr>
        <a:xfrm>
          <a:off x="14325600" y="983919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532" name="フローチャート: 判断 531"/>
        <xdr:cNvSpPr/>
      </xdr:nvSpPr>
      <xdr:spPr>
        <a:xfrm>
          <a:off x="13578840" y="98323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88646</xdr:rowOff>
    </xdr:from>
    <xdr:to>
      <xdr:col>76</xdr:col>
      <xdr:colOff>165100</xdr:colOff>
      <xdr:row>59</xdr:row>
      <xdr:rowOff>18796</xdr:rowOff>
    </xdr:to>
    <xdr:sp macro="" textlink="">
      <xdr:nvSpPr>
        <xdr:cNvPr id="533" name="フローチャート: 判断 532"/>
        <xdr:cNvSpPr/>
      </xdr:nvSpPr>
      <xdr:spPr>
        <a:xfrm>
          <a:off x="12804140" y="98117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74930</xdr:rowOff>
    </xdr:from>
    <xdr:to>
      <xdr:col>72</xdr:col>
      <xdr:colOff>38100</xdr:colOff>
      <xdr:row>59</xdr:row>
      <xdr:rowOff>5080</xdr:rowOff>
    </xdr:to>
    <xdr:sp macro="" textlink="">
      <xdr:nvSpPr>
        <xdr:cNvPr id="534" name="フローチャート: 判断 533"/>
        <xdr:cNvSpPr/>
      </xdr:nvSpPr>
      <xdr:spPr>
        <a:xfrm>
          <a:off x="12029440" y="97980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68072</xdr:rowOff>
    </xdr:from>
    <xdr:to>
      <xdr:col>67</xdr:col>
      <xdr:colOff>101600</xdr:colOff>
      <xdr:row>58</xdr:row>
      <xdr:rowOff>169672</xdr:rowOff>
    </xdr:to>
    <xdr:sp macro="" textlink="">
      <xdr:nvSpPr>
        <xdr:cNvPr id="535" name="フローチャート: 判断 534"/>
        <xdr:cNvSpPr/>
      </xdr:nvSpPr>
      <xdr:spPr>
        <a:xfrm>
          <a:off x="11231880" y="979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141224</xdr:rowOff>
    </xdr:from>
    <xdr:to>
      <xdr:col>85</xdr:col>
      <xdr:colOff>177800</xdr:colOff>
      <xdr:row>61</xdr:row>
      <xdr:rowOff>71374</xdr:rowOff>
    </xdr:to>
    <xdr:sp macro="" textlink="">
      <xdr:nvSpPr>
        <xdr:cNvPr id="541" name="楕円 540"/>
        <xdr:cNvSpPr/>
      </xdr:nvSpPr>
      <xdr:spPr>
        <a:xfrm>
          <a:off x="14325600" y="1019962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119651</xdr:rowOff>
    </xdr:from>
    <xdr:ext cx="405111" cy="259045"/>
    <xdr:sp macro="" textlink="">
      <xdr:nvSpPr>
        <xdr:cNvPr id="542" name="【学校施設】&#10;有形固定資産減価償却率該当値テキスト"/>
        <xdr:cNvSpPr txBox="1"/>
      </xdr:nvSpPr>
      <xdr:spPr>
        <a:xfrm>
          <a:off x="14414500" y="1017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125222</xdr:rowOff>
    </xdr:from>
    <xdr:to>
      <xdr:col>81</xdr:col>
      <xdr:colOff>101600</xdr:colOff>
      <xdr:row>61</xdr:row>
      <xdr:rowOff>55372</xdr:rowOff>
    </xdr:to>
    <xdr:sp macro="" textlink="">
      <xdr:nvSpPr>
        <xdr:cNvPr id="543" name="楕円 542"/>
        <xdr:cNvSpPr/>
      </xdr:nvSpPr>
      <xdr:spPr>
        <a:xfrm>
          <a:off x="13578840" y="101836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4572</xdr:rowOff>
    </xdr:from>
    <xdr:to>
      <xdr:col>85</xdr:col>
      <xdr:colOff>127000</xdr:colOff>
      <xdr:row>61</xdr:row>
      <xdr:rowOff>20574</xdr:rowOff>
    </xdr:to>
    <xdr:cxnSp macro="">
      <xdr:nvCxnSpPr>
        <xdr:cNvPr id="544" name="直線コネクタ 543"/>
        <xdr:cNvCxnSpPr/>
      </xdr:nvCxnSpPr>
      <xdr:spPr>
        <a:xfrm>
          <a:off x="13629640" y="10230612"/>
          <a:ext cx="74676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77216</xdr:rowOff>
    </xdr:from>
    <xdr:to>
      <xdr:col>76</xdr:col>
      <xdr:colOff>165100</xdr:colOff>
      <xdr:row>62</xdr:row>
      <xdr:rowOff>7366</xdr:rowOff>
    </xdr:to>
    <xdr:sp macro="" textlink="">
      <xdr:nvSpPr>
        <xdr:cNvPr id="545" name="楕円 544"/>
        <xdr:cNvSpPr/>
      </xdr:nvSpPr>
      <xdr:spPr>
        <a:xfrm>
          <a:off x="12804140" y="103032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4572</xdr:rowOff>
    </xdr:from>
    <xdr:to>
      <xdr:col>81</xdr:col>
      <xdr:colOff>50800</xdr:colOff>
      <xdr:row>61</xdr:row>
      <xdr:rowOff>128016</xdr:rowOff>
    </xdr:to>
    <xdr:cxnSp macro="">
      <xdr:nvCxnSpPr>
        <xdr:cNvPr id="546" name="直線コネクタ 545"/>
        <xdr:cNvCxnSpPr/>
      </xdr:nvCxnSpPr>
      <xdr:spPr>
        <a:xfrm flipV="1">
          <a:off x="12854940" y="10230612"/>
          <a:ext cx="7747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97790</xdr:rowOff>
    </xdr:from>
    <xdr:to>
      <xdr:col>72</xdr:col>
      <xdr:colOff>38100</xdr:colOff>
      <xdr:row>61</xdr:row>
      <xdr:rowOff>27940</xdr:rowOff>
    </xdr:to>
    <xdr:sp macro="" textlink="">
      <xdr:nvSpPr>
        <xdr:cNvPr id="547" name="楕円 546"/>
        <xdr:cNvSpPr/>
      </xdr:nvSpPr>
      <xdr:spPr>
        <a:xfrm>
          <a:off x="12029440" y="101561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148590</xdr:rowOff>
    </xdr:from>
    <xdr:to>
      <xdr:col>76</xdr:col>
      <xdr:colOff>114300</xdr:colOff>
      <xdr:row>61</xdr:row>
      <xdr:rowOff>128016</xdr:rowOff>
    </xdr:to>
    <xdr:cxnSp macro="">
      <xdr:nvCxnSpPr>
        <xdr:cNvPr id="548" name="直線コネクタ 547"/>
        <xdr:cNvCxnSpPr/>
      </xdr:nvCxnSpPr>
      <xdr:spPr>
        <a:xfrm>
          <a:off x="12072620" y="10206990"/>
          <a:ext cx="782320" cy="14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54356</xdr:rowOff>
    </xdr:from>
    <xdr:to>
      <xdr:col>67</xdr:col>
      <xdr:colOff>101600</xdr:colOff>
      <xdr:row>60</xdr:row>
      <xdr:rowOff>155956</xdr:rowOff>
    </xdr:to>
    <xdr:sp macro="" textlink="">
      <xdr:nvSpPr>
        <xdr:cNvPr id="549" name="楕円 548"/>
        <xdr:cNvSpPr/>
      </xdr:nvSpPr>
      <xdr:spPr>
        <a:xfrm>
          <a:off x="11231880" y="1011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105156</xdr:rowOff>
    </xdr:from>
    <xdr:to>
      <xdr:col>71</xdr:col>
      <xdr:colOff>177800</xdr:colOff>
      <xdr:row>60</xdr:row>
      <xdr:rowOff>148590</xdr:rowOff>
    </xdr:to>
    <xdr:cxnSp macro="">
      <xdr:nvCxnSpPr>
        <xdr:cNvPr id="550" name="直線コネクタ 549"/>
        <xdr:cNvCxnSpPr/>
      </xdr:nvCxnSpPr>
      <xdr:spPr>
        <a:xfrm>
          <a:off x="11282680" y="10163556"/>
          <a:ext cx="78994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55897</xdr:rowOff>
    </xdr:from>
    <xdr:ext cx="405111" cy="259045"/>
    <xdr:sp macro="" textlink="">
      <xdr:nvSpPr>
        <xdr:cNvPr id="551" name="n_1aveValue【学校施設】&#10;有形固定資産減価償却率"/>
        <xdr:cNvSpPr txBox="1"/>
      </xdr:nvSpPr>
      <xdr:spPr>
        <a:xfrm>
          <a:off x="13437244"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35323</xdr:rowOff>
    </xdr:from>
    <xdr:ext cx="405111" cy="259045"/>
    <xdr:sp macro="" textlink="">
      <xdr:nvSpPr>
        <xdr:cNvPr id="552" name="n_2aveValue【学校施設】&#10;有形固定資産減価償却率"/>
        <xdr:cNvSpPr txBox="1"/>
      </xdr:nvSpPr>
      <xdr:spPr>
        <a:xfrm>
          <a:off x="12675244" y="959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21607</xdr:rowOff>
    </xdr:from>
    <xdr:ext cx="405111" cy="259045"/>
    <xdr:sp macro="" textlink="">
      <xdr:nvSpPr>
        <xdr:cNvPr id="553" name="n_3aveValue【学校施設】&#10;有形固定資産減価償却率"/>
        <xdr:cNvSpPr txBox="1"/>
      </xdr:nvSpPr>
      <xdr:spPr>
        <a:xfrm>
          <a:off x="1190054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14749</xdr:rowOff>
    </xdr:from>
    <xdr:ext cx="405111" cy="259045"/>
    <xdr:sp macro="" textlink="">
      <xdr:nvSpPr>
        <xdr:cNvPr id="554" name="n_4aveValue【学校施設】&#10;有形固定資産減価償却率"/>
        <xdr:cNvSpPr txBox="1"/>
      </xdr:nvSpPr>
      <xdr:spPr>
        <a:xfrm>
          <a:off x="11102984" y="957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46499</xdr:rowOff>
    </xdr:from>
    <xdr:ext cx="405111" cy="259045"/>
    <xdr:sp macro="" textlink="">
      <xdr:nvSpPr>
        <xdr:cNvPr id="555" name="n_1mainValue【学校施設】&#10;有形固定資産減価償却率"/>
        <xdr:cNvSpPr txBox="1"/>
      </xdr:nvSpPr>
      <xdr:spPr>
        <a:xfrm>
          <a:off x="13437244" y="10272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169943</xdr:rowOff>
    </xdr:from>
    <xdr:ext cx="405111" cy="259045"/>
    <xdr:sp macro="" textlink="">
      <xdr:nvSpPr>
        <xdr:cNvPr id="556" name="n_2mainValue【学校施設】&#10;有形固定資産減価償却率"/>
        <xdr:cNvSpPr txBox="1"/>
      </xdr:nvSpPr>
      <xdr:spPr>
        <a:xfrm>
          <a:off x="12675244" y="10395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19067</xdr:rowOff>
    </xdr:from>
    <xdr:ext cx="405111" cy="259045"/>
    <xdr:sp macro="" textlink="">
      <xdr:nvSpPr>
        <xdr:cNvPr id="557" name="n_3mainValue【学校施設】&#10;有形固定資産減価償却率"/>
        <xdr:cNvSpPr txBox="1"/>
      </xdr:nvSpPr>
      <xdr:spPr>
        <a:xfrm>
          <a:off x="11900544" y="1024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147083</xdr:rowOff>
    </xdr:from>
    <xdr:ext cx="405111" cy="259045"/>
    <xdr:sp macro="" textlink="">
      <xdr:nvSpPr>
        <xdr:cNvPr id="558" name="n_4mainValue【学校施設】&#10;有形固定資産減価償却率"/>
        <xdr:cNvSpPr txBox="1"/>
      </xdr:nvSpPr>
      <xdr:spPr>
        <a:xfrm>
          <a:off x="11102984" y="1020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7" name="テキスト ボックス 566"/>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69" name="直線コネクタ 568"/>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0" name="テキスト ボックス 569"/>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1" name="直線コネクタ 570"/>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2" name="テキスト ボックス 571"/>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3" name="直線コネクタ 572"/>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4" name="テキスト ボックス 573"/>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5" name="直線コネクタ 574"/>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6" name="テキスト ボックス 575"/>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7" name="直線コネクタ 576"/>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8" name="テキスト ボックス 577"/>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9" name="直線コネクタ 578"/>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80" name="テキスト ボックス 579"/>
        <xdr:cNvSpPr txBox="1"/>
      </xdr:nvSpPr>
      <xdr:spPr>
        <a:xfrm>
          <a:off x="15630721" y="912260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2" name="テキスト ボックス 581"/>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124587</xdr:rowOff>
    </xdr:from>
    <xdr:to>
      <xdr:col>116</xdr:col>
      <xdr:colOff>62864</xdr:colOff>
      <xdr:row>63</xdr:row>
      <xdr:rowOff>122301</xdr:rowOff>
    </xdr:to>
    <xdr:cxnSp macro="">
      <xdr:nvCxnSpPr>
        <xdr:cNvPr id="584" name="直線コネクタ 583"/>
        <xdr:cNvCxnSpPr/>
      </xdr:nvCxnSpPr>
      <xdr:spPr>
        <a:xfrm flipV="1">
          <a:off x="19509104" y="9344787"/>
          <a:ext cx="0" cy="1338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126128</xdr:rowOff>
    </xdr:from>
    <xdr:ext cx="469744" cy="259045"/>
    <xdr:sp macro="" textlink="">
      <xdr:nvSpPr>
        <xdr:cNvPr id="585" name="【学校施設】&#10;一人当たり面積最小値テキスト"/>
        <xdr:cNvSpPr txBox="1"/>
      </xdr:nvSpPr>
      <xdr:spPr>
        <a:xfrm>
          <a:off x="19547840" y="10687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122301</xdr:rowOff>
    </xdr:from>
    <xdr:to>
      <xdr:col>116</xdr:col>
      <xdr:colOff>152400</xdr:colOff>
      <xdr:row>63</xdr:row>
      <xdr:rowOff>122301</xdr:rowOff>
    </xdr:to>
    <xdr:cxnSp macro="">
      <xdr:nvCxnSpPr>
        <xdr:cNvPr id="586" name="直線コネクタ 585"/>
        <xdr:cNvCxnSpPr/>
      </xdr:nvCxnSpPr>
      <xdr:spPr>
        <a:xfrm>
          <a:off x="19443700" y="106836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71264</xdr:rowOff>
    </xdr:from>
    <xdr:ext cx="469744" cy="259045"/>
    <xdr:sp macro="" textlink="">
      <xdr:nvSpPr>
        <xdr:cNvPr id="587" name="【学校施設】&#10;一人当たり面積最大値テキスト"/>
        <xdr:cNvSpPr txBox="1"/>
      </xdr:nvSpPr>
      <xdr:spPr>
        <a:xfrm>
          <a:off x="19547840" y="9123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124587</xdr:rowOff>
    </xdr:from>
    <xdr:to>
      <xdr:col>116</xdr:col>
      <xdr:colOff>152400</xdr:colOff>
      <xdr:row>55</xdr:row>
      <xdr:rowOff>124587</xdr:rowOff>
    </xdr:to>
    <xdr:cxnSp macro="">
      <xdr:nvCxnSpPr>
        <xdr:cNvPr id="588" name="直線コネクタ 587"/>
        <xdr:cNvCxnSpPr/>
      </xdr:nvCxnSpPr>
      <xdr:spPr>
        <a:xfrm>
          <a:off x="19443700" y="93447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9760</xdr:rowOff>
    </xdr:from>
    <xdr:ext cx="469744" cy="259045"/>
    <xdr:sp macro="" textlink="">
      <xdr:nvSpPr>
        <xdr:cNvPr id="589" name="【学校施設】&#10;一人当たり面積平均値テキスト"/>
        <xdr:cNvSpPr txBox="1"/>
      </xdr:nvSpPr>
      <xdr:spPr>
        <a:xfrm>
          <a:off x="19547840" y="104034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31333</xdr:rowOff>
    </xdr:from>
    <xdr:to>
      <xdr:col>116</xdr:col>
      <xdr:colOff>114300</xdr:colOff>
      <xdr:row>62</xdr:row>
      <xdr:rowOff>132933</xdr:rowOff>
    </xdr:to>
    <xdr:sp macro="" textlink="">
      <xdr:nvSpPr>
        <xdr:cNvPr id="590" name="フローチャート: 判断 589"/>
        <xdr:cNvSpPr/>
      </xdr:nvSpPr>
      <xdr:spPr>
        <a:xfrm>
          <a:off x="19458940" y="1042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44886</xdr:rowOff>
    </xdr:from>
    <xdr:to>
      <xdr:col>112</xdr:col>
      <xdr:colOff>38100</xdr:colOff>
      <xdr:row>62</xdr:row>
      <xdr:rowOff>146486</xdr:rowOff>
    </xdr:to>
    <xdr:sp macro="" textlink="">
      <xdr:nvSpPr>
        <xdr:cNvPr id="591" name="フローチャート: 判断 590"/>
        <xdr:cNvSpPr/>
      </xdr:nvSpPr>
      <xdr:spPr>
        <a:xfrm>
          <a:off x="18735040" y="1043856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50927</xdr:rowOff>
    </xdr:from>
    <xdr:to>
      <xdr:col>107</xdr:col>
      <xdr:colOff>101600</xdr:colOff>
      <xdr:row>62</xdr:row>
      <xdr:rowOff>152527</xdr:rowOff>
    </xdr:to>
    <xdr:sp macro="" textlink="">
      <xdr:nvSpPr>
        <xdr:cNvPr id="592" name="フローチャート: 判断 591"/>
        <xdr:cNvSpPr/>
      </xdr:nvSpPr>
      <xdr:spPr>
        <a:xfrm>
          <a:off x="17937480" y="1044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53539</xdr:rowOff>
    </xdr:from>
    <xdr:to>
      <xdr:col>102</xdr:col>
      <xdr:colOff>165100</xdr:colOff>
      <xdr:row>62</xdr:row>
      <xdr:rowOff>155139</xdr:rowOff>
    </xdr:to>
    <xdr:sp macro="" textlink="">
      <xdr:nvSpPr>
        <xdr:cNvPr id="593" name="フローチャート: 判断 592"/>
        <xdr:cNvSpPr/>
      </xdr:nvSpPr>
      <xdr:spPr>
        <a:xfrm>
          <a:off x="17162780" y="1044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34435</xdr:rowOff>
    </xdr:from>
    <xdr:to>
      <xdr:col>98</xdr:col>
      <xdr:colOff>38100</xdr:colOff>
      <xdr:row>62</xdr:row>
      <xdr:rowOff>136035</xdr:rowOff>
    </xdr:to>
    <xdr:sp macro="" textlink="">
      <xdr:nvSpPr>
        <xdr:cNvPr id="594" name="フローチャート: 判断 593"/>
        <xdr:cNvSpPr/>
      </xdr:nvSpPr>
      <xdr:spPr>
        <a:xfrm>
          <a:off x="16388080" y="104281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160655</xdr:rowOff>
    </xdr:from>
    <xdr:to>
      <xdr:col>116</xdr:col>
      <xdr:colOff>114300</xdr:colOff>
      <xdr:row>62</xdr:row>
      <xdr:rowOff>90805</xdr:rowOff>
    </xdr:to>
    <xdr:sp macro="" textlink="">
      <xdr:nvSpPr>
        <xdr:cNvPr id="600" name="楕円 599"/>
        <xdr:cNvSpPr/>
      </xdr:nvSpPr>
      <xdr:spPr>
        <a:xfrm>
          <a:off x="19458940" y="103866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12082</xdr:rowOff>
    </xdr:from>
    <xdr:ext cx="469744" cy="259045"/>
    <xdr:sp macro="" textlink="">
      <xdr:nvSpPr>
        <xdr:cNvPr id="601" name="【学校施設】&#10;一人当たり面積該当値テキスト"/>
        <xdr:cNvSpPr txBox="1"/>
      </xdr:nvSpPr>
      <xdr:spPr>
        <a:xfrm>
          <a:off x="19547840" y="1023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171269</xdr:rowOff>
    </xdr:from>
    <xdr:to>
      <xdr:col>112</xdr:col>
      <xdr:colOff>38100</xdr:colOff>
      <xdr:row>62</xdr:row>
      <xdr:rowOff>101419</xdr:rowOff>
    </xdr:to>
    <xdr:sp macro="" textlink="">
      <xdr:nvSpPr>
        <xdr:cNvPr id="602" name="楕円 601"/>
        <xdr:cNvSpPr/>
      </xdr:nvSpPr>
      <xdr:spPr>
        <a:xfrm>
          <a:off x="18735040" y="103973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40005</xdr:rowOff>
    </xdr:from>
    <xdr:to>
      <xdr:col>116</xdr:col>
      <xdr:colOff>63500</xdr:colOff>
      <xdr:row>62</xdr:row>
      <xdr:rowOff>50619</xdr:rowOff>
    </xdr:to>
    <xdr:cxnSp macro="">
      <xdr:nvCxnSpPr>
        <xdr:cNvPr id="603" name="直線コネクタ 602"/>
        <xdr:cNvCxnSpPr/>
      </xdr:nvCxnSpPr>
      <xdr:spPr>
        <a:xfrm flipV="1">
          <a:off x="18778220" y="10433685"/>
          <a:ext cx="731520" cy="1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154124</xdr:rowOff>
    </xdr:from>
    <xdr:to>
      <xdr:col>107</xdr:col>
      <xdr:colOff>101600</xdr:colOff>
      <xdr:row>63</xdr:row>
      <xdr:rowOff>84274</xdr:rowOff>
    </xdr:to>
    <xdr:sp macro="" textlink="">
      <xdr:nvSpPr>
        <xdr:cNvPr id="604" name="楕円 603"/>
        <xdr:cNvSpPr/>
      </xdr:nvSpPr>
      <xdr:spPr>
        <a:xfrm>
          <a:off x="17937480" y="105478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50619</xdr:rowOff>
    </xdr:from>
    <xdr:to>
      <xdr:col>111</xdr:col>
      <xdr:colOff>177800</xdr:colOff>
      <xdr:row>63</xdr:row>
      <xdr:rowOff>33474</xdr:rowOff>
    </xdr:to>
    <xdr:cxnSp macro="">
      <xdr:nvCxnSpPr>
        <xdr:cNvPr id="605" name="直線コネクタ 604"/>
        <xdr:cNvCxnSpPr/>
      </xdr:nvCxnSpPr>
      <xdr:spPr>
        <a:xfrm flipV="1">
          <a:off x="17988280" y="10444299"/>
          <a:ext cx="789940" cy="15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115098</xdr:rowOff>
    </xdr:from>
    <xdr:to>
      <xdr:col>102</xdr:col>
      <xdr:colOff>165100</xdr:colOff>
      <xdr:row>63</xdr:row>
      <xdr:rowOff>45248</xdr:rowOff>
    </xdr:to>
    <xdr:sp macro="" textlink="">
      <xdr:nvSpPr>
        <xdr:cNvPr id="606" name="楕円 605"/>
        <xdr:cNvSpPr/>
      </xdr:nvSpPr>
      <xdr:spPr>
        <a:xfrm>
          <a:off x="17162780" y="105087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165898</xdr:rowOff>
    </xdr:from>
    <xdr:to>
      <xdr:col>107</xdr:col>
      <xdr:colOff>50800</xdr:colOff>
      <xdr:row>63</xdr:row>
      <xdr:rowOff>33474</xdr:rowOff>
    </xdr:to>
    <xdr:cxnSp macro="">
      <xdr:nvCxnSpPr>
        <xdr:cNvPr id="607" name="直線コネクタ 606"/>
        <xdr:cNvCxnSpPr/>
      </xdr:nvCxnSpPr>
      <xdr:spPr>
        <a:xfrm>
          <a:off x="17213580" y="10559578"/>
          <a:ext cx="774700" cy="35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123916</xdr:rowOff>
    </xdr:from>
    <xdr:to>
      <xdr:col>98</xdr:col>
      <xdr:colOff>38100</xdr:colOff>
      <xdr:row>63</xdr:row>
      <xdr:rowOff>54066</xdr:rowOff>
    </xdr:to>
    <xdr:sp macro="" textlink="">
      <xdr:nvSpPr>
        <xdr:cNvPr id="608" name="楕円 607"/>
        <xdr:cNvSpPr/>
      </xdr:nvSpPr>
      <xdr:spPr>
        <a:xfrm>
          <a:off x="16388080" y="105175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165898</xdr:rowOff>
    </xdr:from>
    <xdr:to>
      <xdr:col>102</xdr:col>
      <xdr:colOff>114300</xdr:colOff>
      <xdr:row>63</xdr:row>
      <xdr:rowOff>3266</xdr:rowOff>
    </xdr:to>
    <xdr:cxnSp macro="">
      <xdr:nvCxnSpPr>
        <xdr:cNvPr id="609" name="直線コネクタ 608"/>
        <xdr:cNvCxnSpPr/>
      </xdr:nvCxnSpPr>
      <xdr:spPr>
        <a:xfrm flipV="1">
          <a:off x="16431260" y="10559578"/>
          <a:ext cx="782320" cy="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137613</xdr:rowOff>
    </xdr:from>
    <xdr:ext cx="469744" cy="259045"/>
    <xdr:sp macro="" textlink="">
      <xdr:nvSpPr>
        <xdr:cNvPr id="610" name="n_1aveValue【学校施設】&#10;一人当たり面積"/>
        <xdr:cNvSpPr txBox="1"/>
      </xdr:nvSpPr>
      <xdr:spPr>
        <a:xfrm>
          <a:off x="18561127" y="1053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169054</xdr:rowOff>
    </xdr:from>
    <xdr:ext cx="469744" cy="259045"/>
    <xdr:sp macro="" textlink="">
      <xdr:nvSpPr>
        <xdr:cNvPr id="611" name="n_2aveValue【学校施設】&#10;一人当たり面積"/>
        <xdr:cNvSpPr txBox="1"/>
      </xdr:nvSpPr>
      <xdr:spPr>
        <a:xfrm>
          <a:off x="17776267" y="10227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216</xdr:rowOff>
    </xdr:from>
    <xdr:ext cx="469744" cy="259045"/>
    <xdr:sp macro="" textlink="">
      <xdr:nvSpPr>
        <xdr:cNvPr id="612" name="n_3aveValue【学校施設】&#10;一人当たり面積"/>
        <xdr:cNvSpPr txBox="1"/>
      </xdr:nvSpPr>
      <xdr:spPr>
        <a:xfrm>
          <a:off x="17001567" y="1022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152562</xdr:rowOff>
    </xdr:from>
    <xdr:ext cx="469744" cy="259045"/>
    <xdr:sp macro="" textlink="">
      <xdr:nvSpPr>
        <xdr:cNvPr id="613" name="n_4aveValue【学校施設】&#10;一人当たり面積"/>
        <xdr:cNvSpPr txBox="1"/>
      </xdr:nvSpPr>
      <xdr:spPr>
        <a:xfrm>
          <a:off x="16226867" y="1021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117946</xdr:rowOff>
    </xdr:from>
    <xdr:ext cx="469744" cy="259045"/>
    <xdr:sp macro="" textlink="">
      <xdr:nvSpPr>
        <xdr:cNvPr id="614" name="n_1mainValue【学校施設】&#10;一人当たり面積"/>
        <xdr:cNvSpPr txBox="1"/>
      </xdr:nvSpPr>
      <xdr:spPr>
        <a:xfrm>
          <a:off x="18561127" y="10176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75401</xdr:rowOff>
    </xdr:from>
    <xdr:ext cx="469744" cy="259045"/>
    <xdr:sp macro="" textlink="">
      <xdr:nvSpPr>
        <xdr:cNvPr id="615" name="n_2mainValue【学校施設】&#10;一人当たり面積"/>
        <xdr:cNvSpPr txBox="1"/>
      </xdr:nvSpPr>
      <xdr:spPr>
        <a:xfrm>
          <a:off x="17776267" y="1063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36375</xdr:rowOff>
    </xdr:from>
    <xdr:ext cx="469744" cy="259045"/>
    <xdr:sp macro="" textlink="">
      <xdr:nvSpPr>
        <xdr:cNvPr id="616" name="n_3mainValue【学校施設】&#10;一人当たり面積"/>
        <xdr:cNvSpPr txBox="1"/>
      </xdr:nvSpPr>
      <xdr:spPr>
        <a:xfrm>
          <a:off x="17001567" y="10597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45193</xdr:rowOff>
    </xdr:from>
    <xdr:ext cx="469744" cy="259045"/>
    <xdr:sp macro="" textlink="">
      <xdr:nvSpPr>
        <xdr:cNvPr id="617" name="n_4mainValue【学校施設】&#10;一人当たり面積"/>
        <xdr:cNvSpPr txBox="1"/>
      </xdr:nvSpPr>
      <xdr:spPr>
        <a:xfrm>
          <a:off x="16226867" y="1060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9" name="直線コネクタ 628"/>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0" name="テキスト ボックス 629"/>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1" name="直線コネクタ 630"/>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2" name="テキスト ボックス 631"/>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3" name="直線コネクタ 632"/>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4" name="テキスト ボックス 633"/>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5" name="直線コネクタ 634"/>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6" name="テキスト ボックス 635"/>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7" name="直線コネクタ 636"/>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8" name="テキスト ボックス 637"/>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9" name="直線コネクタ 638"/>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0" name="テキスト ボックス 639"/>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2"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643" name="直線コネクタ 642"/>
        <xdr:cNvCxnSpPr/>
      </xdr:nvCxnSpPr>
      <xdr:spPr>
        <a:xfrm flipV="1">
          <a:off x="14375764" y="13081363"/>
          <a:ext cx="0" cy="1504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4" name="【児童館】&#10;有形固定資産減価償却率最小値テキスト"/>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5" name="直線コネクタ 644"/>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646" name="【児童館】&#10;有形固定資産減価償却率最大値テキスト"/>
        <xdr:cNvSpPr txBox="1"/>
      </xdr:nvSpPr>
      <xdr:spPr>
        <a:xfrm>
          <a:off x="14414500" y="128642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647" name="直線コネクタ 646"/>
        <xdr:cNvCxnSpPr/>
      </xdr:nvCxnSpPr>
      <xdr:spPr>
        <a:xfrm>
          <a:off x="14287500" y="130813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152235</xdr:rowOff>
    </xdr:from>
    <xdr:ext cx="405111" cy="259045"/>
    <xdr:sp macro="" textlink="">
      <xdr:nvSpPr>
        <xdr:cNvPr id="648" name="【児童館】&#10;有形固定資産減価償却率平均値テキスト"/>
        <xdr:cNvSpPr txBox="1"/>
      </xdr:nvSpPr>
      <xdr:spPr>
        <a:xfrm>
          <a:off x="14414500" y="137310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129358</xdr:rowOff>
    </xdr:from>
    <xdr:to>
      <xdr:col>85</xdr:col>
      <xdr:colOff>177800</xdr:colOff>
      <xdr:row>83</xdr:row>
      <xdr:rowOff>59508</xdr:rowOff>
    </xdr:to>
    <xdr:sp macro="" textlink="">
      <xdr:nvSpPr>
        <xdr:cNvPr id="649" name="フローチャート: 判断 648"/>
        <xdr:cNvSpPr/>
      </xdr:nvSpPr>
      <xdr:spPr>
        <a:xfrm>
          <a:off x="14325600" y="1387583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77107</xdr:rowOff>
    </xdr:from>
    <xdr:to>
      <xdr:col>81</xdr:col>
      <xdr:colOff>101600</xdr:colOff>
      <xdr:row>83</xdr:row>
      <xdr:rowOff>7257</xdr:rowOff>
    </xdr:to>
    <xdr:sp macro="" textlink="">
      <xdr:nvSpPr>
        <xdr:cNvPr id="650" name="フローチャート: 判断 649"/>
        <xdr:cNvSpPr/>
      </xdr:nvSpPr>
      <xdr:spPr>
        <a:xfrm>
          <a:off x="13578840" y="138235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37919</xdr:rowOff>
    </xdr:from>
    <xdr:to>
      <xdr:col>76</xdr:col>
      <xdr:colOff>165100</xdr:colOff>
      <xdr:row>82</xdr:row>
      <xdr:rowOff>139519</xdr:rowOff>
    </xdr:to>
    <xdr:sp macro="" textlink="">
      <xdr:nvSpPr>
        <xdr:cNvPr id="651" name="フローチャート: 判断 650"/>
        <xdr:cNvSpPr/>
      </xdr:nvSpPr>
      <xdr:spPr>
        <a:xfrm>
          <a:off x="12804140" y="1378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93436</xdr:rowOff>
    </xdr:from>
    <xdr:to>
      <xdr:col>72</xdr:col>
      <xdr:colOff>38100</xdr:colOff>
      <xdr:row>83</xdr:row>
      <xdr:rowOff>23586</xdr:rowOff>
    </xdr:to>
    <xdr:sp macro="" textlink="">
      <xdr:nvSpPr>
        <xdr:cNvPr id="652" name="フローチャート: 判断 651"/>
        <xdr:cNvSpPr/>
      </xdr:nvSpPr>
      <xdr:spPr>
        <a:xfrm>
          <a:off x="12029440" y="138399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103232</xdr:rowOff>
    </xdr:from>
    <xdr:to>
      <xdr:col>67</xdr:col>
      <xdr:colOff>101600</xdr:colOff>
      <xdr:row>83</xdr:row>
      <xdr:rowOff>33382</xdr:rowOff>
    </xdr:to>
    <xdr:sp macro="" textlink="">
      <xdr:nvSpPr>
        <xdr:cNvPr id="653" name="フローチャート: 判断 652"/>
        <xdr:cNvSpPr/>
      </xdr:nvSpPr>
      <xdr:spPr>
        <a:xfrm>
          <a:off x="11231880" y="138497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659" name="楕円 658"/>
        <xdr:cNvSpPr/>
      </xdr:nvSpPr>
      <xdr:spPr>
        <a:xfrm>
          <a:off x="14325600" y="1453496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660" name="【児童館】&#10;有形固定資産減価償却率該当値テキスト"/>
        <xdr:cNvSpPr txBox="1"/>
      </xdr:nvSpPr>
      <xdr:spPr>
        <a:xfrm>
          <a:off x="14414500" y="1444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661" name="楕円 660"/>
        <xdr:cNvSpPr/>
      </xdr:nvSpPr>
      <xdr:spPr>
        <a:xfrm>
          <a:off x="13578840" y="145349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662" name="直線コネクタ 661"/>
        <xdr:cNvCxnSpPr/>
      </xdr:nvCxnSpPr>
      <xdr:spPr>
        <a:xfrm>
          <a:off x="13629640" y="14585769"/>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54248</xdr:rowOff>
    </xdr:from>
    <xdr:to>
      <xdr:col>76</xdr:col>
      <xdr:colOff>165100</xdr:colOff>
      <xdr:row>86</xdr:row>
      <xdr:rowOff>155848</xdr:rowOff>
    </xdr:to>
    <xdr:sp macro="" textlink="">
      <xdr:nvSpPr>
        <xdr:cNvPr id="663" name="楕円 662"/>
        <xdr:cNvSpPr/>
      </xdr:nvSpPr>
      <xdr:spPr>
        <a:xfrm>
          <a:off x="12804140" y="1447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105048</xdr:rowOff>
    </xdr:from>
    <xdr:to>
      <xdr:col>81</xdr:col>
      <xdr:colOff>50800</xdr:colOff>
      <xdr:row>86</xdr:row>
      <xdr:rowOff>168729</xdr:rowOff>
    </xdr:to>
    <xdr:cxnSp macro="">
      <xdr:nvCxnSpPr>
        <xdr:cNvPr id="664" name="直線コネクタ 663"/>
        <xdr:cNvCxnSpPr/>
      </xdr:nvCxnSpPr>
      <xdr:spPr>
        <a:xfrm>
          <a:off x="12854940" y="14522088"/>
          <a:ext cx="7747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28121</xdr:rowOff>
    </xdr:from>
    <xdr:to>
      <xdr:col>72</xdr:col>
      <xdr:colOff>38100</xdr:colOff>
      <xdr:row>86</xdr:row>
      <xdr:rowOff>129721</xdr:rowOff>
    </xdr:to>
    <xdr:sp macro="" textlink="">
      <xdr:nvSpPr>
        <xdr:cNvPr id="665" name="楕円 664"/>
        <xdr:cNvSpPr/>
      </xdr:nvSpPr>
      <xdr:spPr>
        <a:xfrm>
          <a:off x="12029440" y="1444516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78921</xdr:rowOff>
    </xdr:from>
    <xdr:to>
      <xdr:col>76</xdr:col>
      <xdr:colOff>114300</xdr:colOff>
      <xdr:row>86</xdr:row>
      <xdr:rowOff>105048</xdr:rowOff>
    </xdr:to>
    <xdr:cxnSp macro="">
      <xdr:nvCxnSpPr>
        <xdr:cNvPr id="666" name="直線コネクタ 665"/>
        <xdr:cNvCxnSpPr/>
      </xdr:nvCxnSpPr>
      <xdr:spPr>
        <a:xfrm>
          <a:off x="12072620" y="14495961"/>
          <a:ext cx="78232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3629</xdr:rowOff>
    </xdr:from>
    <xdr:to>
      <xdr:col>67</xdr:col>
      <xdr:colOff>101600</xdr:colOff>
      <xdr:row>86</xdr:row>
      <xdr:rowOff>105229</xdr:rowOff>
    </xdr:to>
    <xdr:sp macro="" textlink="">
      <xdr:nvSpPr>
        <xdr:cNvPr id="667" name="楕円 666"/>
        <xdr:cNvSpPr/>
      </xdr:nvSpPr>
      <xdr:spPr>
        <a:xfrm>
          <a:off x="11231880" y="1442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54429</xdr:rowOff>
    </xdr:from>
    <xdr:to>
      <xdr:col>71</xdr:col>
      <xdr:colOff>177800</xdr:colOff>
      <xdr:row>86</xdr:row>
      <xdr:rowOff>78921</xdr:rowOff>
    </xdr:to>
    <xdr:cxnSp macro="">
      <xdr:nvCxnSpPr>
        <xdr:cNvPr id="668" name="直線コネクタ 667"/>
        <xdr:cNvCxnSpPr/>
      </xdr:nvCxnSpPr>
      <xdr:spPr>
        <a:xfrm>
          <a:off x="11282680" y="14471469"/>
          <a:ext cx="78994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23784</xdr:rowOff>
    </xdr:from>
    <xdr:ext cx="405111" cy="259045"/>
    <xdr:sp macro="" textlink="">
      <xdr:nvSpPr>
        <xdr:cNvPr id="669" name="n_1aveValue【児童館】&#10;有形固定資産減価償却率"/>
        <xdr:cNvSpPr txBox="1"/>
      </xdr:nvSpPr>
      <xdr:spPr>
        <a:xfrm>
          <a:off x="13437244" y="1360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156046</xdr:rowOff>
    </xdr:from>
    <xdr:ext cx="405111" cy="259045"/>
    <xdr:sp macro="" textlink="">
      <xdr:nvSpPr>
        <xdr:cNvPr id="670" name="n_2aveValue【児童館】&#10;有形固定資産減価償却率"/>
        <xdr:cNvSpPr txBox="1"/>
      </xdr:nvSpPr>
      <xdr:spPr>
        <a:xfrm>
          <a:off x="12675244" y="1356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40113</xdr:rowOff>
    </xdr:from>
    <xdr:ext cx="405111" cy="259045"/>
    <xdr:sp macro="" textlink="">
      <xdr:nvSpPr>
        <xdr:cNvPr id="671" name="n_3aveValue【児童館】&#10;有形固定資産減価償却率"/>
        <xdr:cNvSpPr txBox="1"/>
      </xdr:nvSpPr>
      <xdr:spPr>
        <a:xfrm>
          <a:off x="11900544" y="1361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49909</xdr:rowOff>
    </xdr:from>
    <xdr:ext cx="405111" cy="259045"/>
    <xdr:sp macro="" textlink="">
      <xdr:nvSpPr>
        <xdr:cNvPr id="672" name="n_4aveValue【児童館】&#10;有形固定資産減価償却率"/>
        <xdr:cNvSpPr txBox="1"/>
      </xdr:nvSpPr>
      <xdr:spPr>
        <a:xfrm>
          <a:off x="11102984" y="13628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673" name="n_1mainValue【児童館】&#10;有形固定資産減価償却率"/>
        <xdr:cNvSpPr txBox="1"/>
      </xdr:nvSpPr>
      <xdr:spPr>
        <a:xfrm>
          <a:off x="13412547" y="1462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146975</xdr:rowOff>
    </xdr:from>
    <xdr:ext cx="405111" cy="259045"/>
    <xdr:sp macro="" textlink="">
      <xdr:nvSpPr>
        <xdr:cNvPr id="674" name="n_2mainValue【児童館】&#10;有形固定資産減価償却率"/>
        <xdr:cNvSpPr txBox="1"/>
      </xdr:nvSpPr>
      <xdr:spPr>
        <a:xfrm>
          <a:off x="12675244" y="14564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120848</xdr:rowOff>
    </xdr:from>
    <xdr:ext cx="405111" cy="259045"/>
    <xdr:sp macro="" textlink="">
      <xdr:nvSpPr>
        <xdr:cNvPr id="675" name="n_3mainValue【児童館】&#10;有形固定資産減価償却率"/>
        <xdr:cNvSpPr txBox="1"/>
      </xdr:nvSpPr>
      <xdr:spPr>
        <a:xfrm>
          <a:off x="11900544" y="14537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96356</xdr:rowOff>
    </xdr:from>
    <xdr:ext cx="405111" cy="259045"/>
    <xdr:sp macro="" textlink="">
      <xdr:nvSpPr>
        <xdr:cNvPr id="676" name="n_4mainValue【児童館】&#10;有形固定資産減価償却率"/>
        <xdr:cNvSpPr txBox="1"/>
      </xdr:nvSpPr>
      <xdr:spPr>
        <a:xfrm>
          <a:off x="11102984" y="14513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7" name="直線コネクタ 686"/>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8" name="テキスト ボックス 687"/>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9" name="直線コネクタ 688"/>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0" name="テキスト ボックス 689"/>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1" name="直線コネクタ 690"/>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2" name="テキスト ボックス 691"/>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3" name="直線コネクタ 692"/>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4" name="テキスト ボックス 693"/>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5" name="直線コネクタ 694"/>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6" name="テキスト ボックス 695"/>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7" name="直線コネクタ 696"/>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8" name="テキスト ボックス 697"/>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146957</xdr:rowOff>
    </xdr:to>
    <xdr:cxnSp macro="">
      <xdr:nvCxnSpPr>
        <xdr:cNvPr id="702" name="直線コネクタ 701"/>
        <xdr:cNvCxnSpPr/>
      </xdr:nvCxnSpPr>
      <xdr:spPr>
        <a:xfrm flipV="1">
          <a:off x="19509104" y="13179334"/>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150784</xdr:rowOff>
    </xdr:from>
    <xdr:ext cx="469744" cy="259045"/>
    <xdr:sp macro="" textlink="">
      <xdr:nvSpPr>
        <xdr:cNvPr id="703" name="【児童館】&#10;一人当たり面積最小値テキスト"/>
        <xdr:cNvSpPr txBox="1"/>
      </xdr:nvSpPr>
      <xdr:spPr>
        <a:xfrm>
          <a:off x="19547840" y="14567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146957</xdr:rowOff>
    </xdr:from>
    <xdr:to>
      <xdr:col>116</xdr:col>
      <xdr:colOff>152400</xdr:colOff>
      <xdr:row>86</xdr:row>
      <xdr:rowOff>146957</xdr:rowOff>
    </xdr:to>
    <xdr:cxnSp macro="">
      <xdr:nvCxnSpPr>
        <xdr:cNvPr id="704" name="直線コネクタ 703"/>
        <xdr:cNvCxnSpPr/>
      </xdr:nvCxnSpPr>
      <xdr:spPr>
        <a:xfrm>
          <a:off x="19443700" y="145639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705" name="【児童館】&#10;一人当たり面積最大値テキスト"/>
        <xdr:cNvSpPr txBox="1"/>
      </xdr:nvSpPr>
      <xdr:spPr>
        <a:xfrm>
          <a:off x="19547840" y="12958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706" name="直線コネクタ 705"/>
        <xdr:cNvCxnSpPr/>
      </xdr:nvCxnSpPr>
      <xdr:spPr>
        <a:xfrm>
          <a:off x="19443700" y="131793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7456</xdr:rowOff>
    </xdr:from>
    <xdr:ext cx="469744" cy="259045"/>
    <xdr:sp macro="" textlink="">
      <xdr:nvSpPr>
        <xdr:cNvPr id="707" name="【児童館】&#10;一人当たり面積平均値テキスト"/>
        <xdr:cNvSpPr txBox="1"/>
      </xdr:nvSpPr>
      <xdr:spPr>
        <a:xfrm>
          <a:off x="19547840" y="14089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156029</xdr:rowOff>
    </xdr:from>
    <xdr:to>
      <xdr:col>116</xdr:col>
      <xdr:colOff>114300</xdr:colOff>
      <xdr:row>85</xdr:row>
      <xdr:rowOff>86179</xdr:rowOff>
    </xdr:to>
    <xdr:sp macro="" textlink="">
      <xdr:nvSpPr>
        <xdr:cNvPr id="708" name="フローチャート: 判断 707"/>
        <xdr:cNvSpPr/>
      </xdr:nvSpPr>
      <xdr:spPr>
        <a:xfrm>
          <a:off x="19458940" y="142377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123371</xdr:rowOff>
    </xdr:from>
    <xdr:to>
      <xdr:col>112</xdr:col>
      <xdr:colOff>38100</xdr:colOff>
      <xdr:row>85</xdr:row>
      <xdr:rowOff>53521</xdr:rowOff>
    </xdr:to>
    <xdr:sp macro="" textlink="">
      <xdr:nvSpPr>
        <xdr:cNvPr id="709" name="フローチャート: 判断 708"/>
        <xdr:cNvSpPr/>
      </xdr:nvSpPr>
      <xdr:spPr>
        <a:xfrm>
          <a:off x="18735040" y="142051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123371</xdr:rowOff>
    </xdr:from>
    <xdr:to>
      <xdr:col>107</xdr:col>
      <xdr:colOff>101600</xdr:colOff>
      <xdr:row>85</xdr:row>
      <xdr:rowOff>53521</xdr:rowOff>
    </xdr:to>
    <xdr:sp macro="" textlink="">
      <xdr:nvSpPr>
        <xdr:cNvPr id="710" name="フローチャート: 判断 709"/>
        <xdr:cNvSpPr/>
      </xdr:nvSpPr>
      <xdr:spPr>
        <a:xfrm>
          <a:off x="17937480" y="142051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134257</xdr:rowOff>
    </xdr:from>
    <xdr:to>
      <xdr:col>102</xdr:col>
      <xdr:colOff>165100</xdr:colOff>
      <xdr:row>85</xdr:row>
      <xdr:rowOff>64407</xdr:rowOff>
    </xdr:to>
    <xdr:sp macro="" textlink="">
      <xdr:nvSpPr>
        <xdr:cNvPr id="711" name="フローチャート: 判断 710"/>
        <xdr:cNvSpPr/>
      </xdr:nvSpPr>
      <xdr:spPr>
        <a:xfrm>
          <a:off x="17162780" y="142160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712" name="フローチャート: 判断 711"/>
        <xdr:cNvSpPr/>
      </xdr:nvSpPr>
      <xdr:spPr>
        <a:xfrm>
          <a:off x="16388080" y="1421601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158750</xdr:rowOff>
    </xdr:from>
    <xdr:to>
      <xdr:col>116</xdr:col>
      <xdr:colOff>114300</xdr:colOff>
      <xdr:row>86</xdr:row>
      <xdr:rowOff>88900</xdr:rowOff>
    </xdr:to>
    <xdr:sp macro="" textlink="">
      <xdr:nvSpPr>
        <xdr:cNvPr id="718" name="楕円 717"/>
        <xdr:cNvSpPr/>
      </xdr:nvSpPr>
      <xdr:spPr>
        <a:xfrm>
          <a:off x="19458940" y="14408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73677</xdr:rowOff>
    </xdr:from>
    <xdr:ext cx="469744" cy="259045"/>
    <xdr:sp macro="" textlink="">
      <xdr:nvSpPr>
        <xdr:cNvPr id="719" name="【児童館】&#10;一人当たり面積該当値テキスト"/>
        <xdr:cNvSpPr txBox="1"/>
      </xdr:nvSpPr>
      <xdr:spPr>
        <a:xfrm>
          <a:off x="19547840"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169636</xdr:rowOff>
    </xdr:from>
    <xdr:to>
      <xdr:col>112</xdr:col>
      <xdr:colOff>38100</xdr:colOff>
      <xdr:row>86</xdr:row>
      <xdr:rowOff>99786</xdr:rowOff>
    </xdr:to>
    <xdr:sp macro="" textlink="">
      <xdr:nvSpPr>
        <xdr:cNvPr id="720" name="楕円 719"/>
        <xdr:cNvSpPr/>
      </xdr:nvSpPr>
      <xdr:spPr>
        <a:xfrm>
          <a:off x="18735040" y="144190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38100</xdr:rowOff>
    </xdr:from>
    <xdr:to>
      <xdr:col>116</xdr:col>
      <xdr:colOff>63500</xdr:colOff>
      <xdr:row>86</xdr:row>
      <xdr:rowOff>48986</xdr:rowOff>
    </xdr:to>
    <xdr:cxnSp macro="">
      <xdr:nvCxnSpPr>
        <xdr:cNvPr id="721" name="直線コネクタ 720"/>
        <xdr:cNvCxnSpPr/>
      </xdr:nvCxnSpPr>
      <xdr:spPr>
        <a:xfrm flipV="1">
          <a:off x="18778220" y="14455140"/>
          <a:ext cx="73152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77107</xdr:rowOff>
    </xdr:from>
    <xdr:to>
      <xdr:col>107</xdr:col>
      <xdr:colOff>101600</xdr:colOff>
      <xdr:row>84</xdr:row>
      <xdr:rowOff>7257</xdr:rowOff>
    </xdr:to>
    <xdr:sp macro="" textlink="">
      <xdr:nvSpPr>
        <xdr:cNvPr id="722" name="楕円 721"/>
        <xdr:cNvSpPr/>
      </xdr:nvSpPr>
      <xdr:spPr>
        <a:xfrm>
          <a:off x="17937480" y="139912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127907</xdr:rowOff>
    </xdr:from>
    <xdr:to>
      <xdr:col>111</xdr:col>
      <xdr:colOff>177800</xdr:colOff>
      <xdr:row>86</xdr:row>
      <xdr:rowOff>48986</xdr:rowOff>
    </xdr:to>
    <xdr:cxnSp macro="">
      <xdr:nvCxnSpPr>
        <xdr:cNvPr id="723" name="直線コネクタ 722"/>
        <xdr:cNvCxnSpPr/>
      </xdr:nvCxnSpPr>
      <xdr:spPr>
        <a:xfrm>
          <a:off x="17988280" y="14042027"/>
          <a:ext cx="789940" cy="42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87993</xdr:rowOff>
    </xdr:from>
    <xdr:to>
      <xdr:col>102</xdr:col>
      <xdr:colOff>165100</xdr:colOff>
      <xdr:row>84</xdr:row>
      <xdr:rowOff>18143</xdr:rowOff>
    </xdr:to>
    <xdr:sp macro="" textlink="">
      <xdr:nvSpPr>
        <xdr:cNvPr id="724" name="楕円 723"/>
        <xdr:cNvSpPr/>
      </xdr:nvSpPr>
      <xdr:spPr>
        <a:xfrm>
          <a:off x="17162780" y="140021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127907</xdr:rowOff>
    </xdr:from>
    <xdr:to>
      <xdr:col>107</xdr:col>
      <xdr:colOff>50800</xdr:colOff>
      <xdr:row>83</xdr:row>
      <xdr:rowOff>138793</xdr:rowOff>
    </xdr:to>
    <xdr:cxnSp macro="">
      <xdr:nvCxnSpPr>
        <xdr:cNvPr id="725" name="直線コネクタ 724"/>
        <xdr:cNvCxnSpPr/>
      </xdr:nvCxnSpPr>
      <xdr:spPr>
        <a:xfrm flipV="1">
          <a:off x="17213580" y="14042027"/>
          <a:ext cx="7747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98879</xdr:rowOff>
    </xdr:from>
    <xdr:to>
      <xdr:col>98</xdr:col>
      <xdr:colOff>38100</xdr:colOff>
      <xdr:row>84</xdr:row>
      <xdr:rowOff>29029</xdr:rowOff>
    </xdr:to>
    <xdr:sp macro="" textlink="">
      <xdr:nvSpPr>
        <xdr:cNvPr id="726" name="楕円 725"/>
        <xdr:cNvSpPr/>
      </xdr:nvSpPr>
      <xdr:spPr>
        <a:xfrm>
          <a:off x="16388080" y="140129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138793</xdr:rowOff>
    </xdr:from>
    <xdr:to>
      <xdr:col>102</xdr:col>
      <xdr:colOff>114300</xdr:colOff>
      <xdr:row>83</xdr:row>
      <xdr:rowOff>149679</xdr:rowOff>
    </xdr:to>
    <xdr:cxnSp macro="">
      <xdr:nvCxnSpPr>
        <xdr:cNvPr id="727" name="直線コネクタ 726"/>
        <xdr:cNvCxnSpPr/>
      </xdr:nvCxnSpPr>
      <xdr:spPr>
        <a:xfrm flipV="1">
          <a:off x="16431260" y="14052913"/>
          <a:ext cx="78232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70048</xdr:rowOff>
    </xdr:from>
    <xdr:ext cx="469744" cy="259045"/>
    <xdr:sp macro="" textlink="">
      <xdr:nvSpPr>
        <xdr:cNvPr id="728" name="n_1aveValue【児童館】&#10;一人当たり面積"/>
        <xdr:cNvSpPr txBox="1"/>
      </xdr:nvSpPr>
      <xdr:spPr>
        <a:xfrm>
          <a:off x="18561127" y="13984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44648</xdr:rowOff>
    </xdr:from>
    <xdr:ext cx="469744" cy="259045"/>
    <xdr:sp macro="" textlink="">
      <xdr:nvSpPr>
        <xdr:cNvPr id="729" name="n_2aveValue【児童館】&#10;一人当たり面積"/>
        <xdr:cNvSpPr txBox="1"/>
      </xdr:nvSpPr>
      <xdr:spPr>
        <a:xfrm>
          <a:off x="17776267" y="14294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55534</xdr:rowOff>
    </xdr:from>
    <xdr:ext cx="469744" cy="259045"/>
    <xdr:sp macro="" textlink="">
      <xdr:nvSpPr>
        <xdr:cNvPr id="730" name="n_3aveValue【児童館】&#10;一人当たり面積"/>
        <xdr:cNvSpPr txBox="1"/>
      </xdr:nvSpPr>
      <xdr:spPr>
        <a:xfrm>
          <a:off x="17001567" y="14304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55534</xdr:rowOff>
    </xdr:from>
    <xdr:ext cx="469744" cy="259045"/>
    <xdr:sp macro="" textlink="">
      <xdr:nvSpPr>
        <xdr:cNvPr id="731" name="n_4aveValue【児童館】&#10;一人当たり面積"/>
        <xdr:cNvSpPr txBox="1"/>
      </xdr:nvSpPr>
      <xdr:spPr>
        <a:xfrm>
          <a:off x="16226867" y="14304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90913</xdr:rowOff>
    </xdr:from>
    <xdr:ext cx="469744" cy="259045"/>
    <xdr:sp macro="" textlink="">
      <xdr:nvSpPr>
        <xdr:cNvPr id="732" name="n_1mainValue【児童館】&#10;一人当たり面積"/>
        <xdr:cNvSpPr txBox="1"/>
      </xdr:nvSpPr>
      <xdr:spPr>
        <a:xfrm>
          <a:off x="18561127" y="1450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23784</xdr:rowOff>
    </xdr:from>
    <xdr:ext cx="469744" cy="259045"/>
    <xdr:sp macro="" textlink="">
      <xdr:nvSpPr>
        <xdr:cNvPr id="733" name="n_2mainValue【児童館】&#10;一人当たり面積"/>
        <xdr:cNvSpPr txBox="1"/>
      </xdr:nvSpPr>
      <xdr:spPr>
        <a:xfrm>
          <a:off x="17776267" y="13770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34670</xdr:rowOff>
    </xdr:from>
    <xdr:ext cx="469744" cy="259045"/>
    <xdr:sp macro="" textlink="">
      <xdr:nvSpPr>
        <xdr:cNvPr id="734" name="n_3mainValue【児童館】&#10;一人当たり面積"/>
        <xdr:cNvSpPr txBox="1"/>
      </xdr:nvSpPr>
      <xdr:spPr>
        <a:xfrm>
          <a:off x="17001567" y="1378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45556</xdr:rowOff>
    </xdr:from>
    <xdr:ext cx="469744" cy="259045"/>
    <xdr:sp macro="" textlink="">
      <xdr:nvSpPr>
        <xdr:cNvPr id="735" name="n_4mainValue【児童館】&#10;一人当たり面積"/>
        <xdr:cNvSpPr txBox="1"/>
      </xdr:nvSpPr>
      <xdr:spPr>
        <a:xfrm>
          <a:off x="16226867" y="1379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6" name="テキスト ボックス 755"/>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8" name="テキスト ボックス 757"/>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158114</xdr:rowOff>
    </xdr:from>
    <xdr:to>
      <xdr:col>85</xdr:col>
      <xdr:colOff>126364</xdr:colOff>
      <xdr:row>108</xdr:row>
      <xdr:rowOff>152400</xdr:rowOff>
    </xdr:to>
    <xdr:cxnSp macro="">
      <xdr:nvCxnSpPr>
        <xdr:cNvPr id="760" name="直線コネクタ 759"/>
        <xdr:cNvCxnSpPr/>
      </xdr:nvCxnSpPr>
      <xdr:spPr>
        <a:xfrm flipV="1">
          <a:off x="14375764" y="16754474"/>
          <a:ext cx="0" cy="1503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1" name="【公民館】&#10;有形固定資産減価償却率最小値テキスト"/>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2" name="直線コネクタ 761"/>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104791</xdr:rowOff>
    </xdr:from>
    <xdr:ext cx="405111" cy="259045"/>
    <xdr:sp macro="" textlink="">
      <xdr:nvSpPr>
        <xdr:cNvPr id="763" name="【公民館】&#10;有形固定資産減価償却率最大値テキスト"/>
        <xdr:cNvSpPr txBox="1"/>
      </xdr:nvSpPr>
      <xdr:spPr>
        <a:xfrm>
          <a:off x="14414500" y="16533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158114</xdr:rowOff>
    </xdr:from>
    <xdr:to>
      <xdr:col>86</xdr:col>
      <xdr:colOff>25400</xdr:colOff>
      <xdr:row>99</xdr:row>
      <xdr:rowOff>158114</xdr:rowOff>
    </xdr:to>
    <xdr:cxnSp macro="">
      <xdr:nvCxnSpPr>
        <xdr:cNvPr id="764" name="直線コネクタ 763"/>
        <xdr:cNvCxnSpPr/>
      </xdr:nvCxnSpPr>
      <xdr:spPr>
        <a:xfrm>
          <a:off x="14287500" y="167544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76216</xdr:rowOff>
    </xdr:from>
    <xdr:ext cx="405111" cy="259045"/>
    <xdr:sp macro="" textlink="">
      <xdr:nvSpPr>
        <xdr:cNvPr id="765" name="【公民館】&#10;有形固定資産減価償却率平均値テキスト"/>
        <xdr:cNvSpPr txBox="1"/>
      </xdr:nvSpPr>
      <xdr:spPr>
        <a:xfrm>
          <a:off x="14414500" y="175107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97789</xdr:rowOff>
    </xdr:from>
    <xdr:to>
      <xdr:col>85</xdr:col>
      <xdr:colOff>177800</xdr:colOff>
      <xdr:row>105</xdr:row>
      <xdr:rowOff>27939</xdr:rowOff>
    </xdr:to>
    <xdr:sp macro="" textlink="">
      <xdr:nvSpPr>
        <xdr:cNvPr id="766" name="フローチャート: 判断 765"/>
        <xdr:cNvSpPr/>
      </xdr:nvSpPr>
      <xdr:spPr>
        <a:xfrm>
          <a:off x="14325600" y="1753234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120650</xdr:rowOff>
    </xdr:from>
    <xdr:to>
      <xdr:col>81</xdr:col>
      <xdr:colOff>101600</xdr:colOff>
      <xdr:row>105</xdr:row>
      <xdr:rowOff>50800</xdr:rowOff>
    </xdr:to>
    <xdr:sp macro="" textlink="">
      <xdr:nvSpPr>
        <xdr:cNvPr id="767" name="フローチャート: 判断 766"/>
        <xdr:cNvSpPr/>
      </xdr:nvSpPr>
      <xdr:spPr>
        <a:xfrm>
          <a:off x="13578840" y="17555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122555</xdr:rowOff>
    </xdr:from>
    <xdr:to>
      <xdr:col>76</xdr:col>
      <xdr:colOff>165100</xdr:colOff>
      <xdr:row>105</xdr:row>
      <xdr:rowOff>52705</xdr:rowOff>
    </xdr:to>
    <xdr:sp macro="" textlink="">
      <xdr:nvSpPr>
        <xdr:cNvPr id="768" name="フローチャート: 判断 767"/>
        <xdr:cNvSpPr/>
      </xdr:nvSpPr>
      <xdr:spPr>
        <a:xfrm>
          <a:off x="12804140" y="175571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107314</xdr:rowOff>
    </xdr:from>
    <xdr:to>
      <xdr:col>72</xdr:col>
      <xdr:colOff>38100</xdr:colOff>
      <xdr:row>105</xdr:row>
      <xdr:rowOff>37464</xdr:rowOff>
    </xdr:to>
    <xdr:sp macro="" textlink="">
      <xdr:nvSpPr>
        <xdr:cNvPr id="769" name="フローチャート: 判断 768"/>
        <xdr:cNvSpPr/>
      </xdr:nvSpPr>
      <xdr:spPr>
        <a:xfrm>
          <a:off x="12029440" y="175418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116839</xdr:rowOff>
    </xdr:from>
    <xdr:to>
      <xdr:col>67</xdr:col>
      <xdr:colOff>101600</xdr:colOff>
      <xdr:row>105</xdr:row>
      <xdr:rowOff>46989</xdr:rowOff>
    </xdr:to>
    <xdr:sp macro="" textlink="">
      <xdr:nvSpPr>
        <xdr:cNvPr id="770" name="フローチャート: 判断 769"/>
        <xdr:cNvSpPr/>
      </xdr:nvSpPr>
      <xdr:spPr>
        <a:xfrm>
          <a:off x="11231880" y="175513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52070</xdr:rowOff>
    </xdr:from>
    <xdr:to>
      <xdr:col>85</xdr:col>
      <xdr:colOff>177800</xdr:colOff>
      <xdr:row>104</xdr:row>
      <xdr:rowOff>153670</xdr:rowOff>
    </xdr:to>
    <xdr:sp macro="" textlink="">
      <xdr:nvSpPr>
        <xdr:cNvPr id="776" name="楕円 775"/>
        <xdr:cNvSpPr/>
      </xdr:nvSpPr>
      <xdr:spPr>
        <a:xfrm>
          <a:off x="14325600" y="1748663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74947</xdr:rowOff>
    </xdr:from>
    <xdr:ext cx="405111" cy="259045"/>
    <xdr:sp macro="" textlink="">
      <xdr:nvSpPr>
        <xdr:cNvPr id="777" name="【公民館】&#10;有形固定資産減価償却率該当値テキスト"/>
        <xdr:cNvSpPr txBox="1"/>
      </xdr:nvSpPr>
      <xdr:spPr>
        <a:xfrm>
          <a:off x="14414500" y="1734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27305</xdr:rowOff>
    </xdr:from>
    <xdr:to>
      <xdr:col>81</xdr:col>
      <xdr:colOff>101600</xdr:colOff>
      <xdr:row>104</xdr:row>
      <xdr:rowOff>128905</xdr:rowOff>
    </xdr:to>
    <xdr:sp macro="" textlink="">
      <xdr:nvSpPr>
        <xdr:cNvPr id="778" name="楕円 777"/>
        <xdr:cNvSpPr/>
      </xdr:nvSpPr>
      <xdr:spPr>
        <a:xfrm>
          <a:off x="13578840" y="1746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78105</xdr:rowOff>
    </xdr:from>
    <xdr:to>
      <xdr:col>85</xdr:col>
      <xdr:colOff>127000</xdr:colOff>
      <xdr:row>104</xdr:row>
      <xdr:rowOff>102870</xdr:rowOff>
    </xdr:to>
    <xdr:cxnSp macro="">
      <xdr:nvCxnSpPr>
        <xdr:cNvPr id="779" name="直線コネクタ 778"/>
        <xdr:cNvCxnSpPr/>
      </xdr:nvCxnSpPr>
      <xdr:spPr>
        <a:xfrm>
          <a:off x="13629640" y="17512665"/>
          <a:ext cx="74676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57786</xdr:rowOff>
    </xdr:from>
    <xdr:to>
      <xdr:col>76</xdr:col>
      <xdr:colOff>165100</xdr:colOff>
      <xdr:row>108</xdr:row>
      <xdr:rowOff>159386</xdr:rowOff>
    </xdr:to>
    <xdr:sp macro="" textlink="">
      <xdr:nvSpPr>
        <xdr:cNvPr id="780" name="楕円 779"/>
        <xdr:cNvSpPr/>
      </xdr:nvSpPr>
      <xdr:spPr>
        <a:xfrm>
          <a:off x="12804140" y="1816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78105</xdr:rowOff>
    </xdr:from>
    <xdr:to>
      <xdr:col>81</xdr:col>
      <xdr:colOff>50800</xdr:colOff>
      <xdr:row>108</xdr:row>
      <xdr:rowOff>108586</xdr:rowOff>
    </xdr:to>
    <xdr:cxnSp macro="">
      <xdr:nvCxnSpPr>
        <xdr:cNvPr id="781" name="直線コネクタ 780"/>
        <xdr:cNvCxnSpPr/>
      </xdr:nvCxnSpPr>
      <xdr:spPr>
        <a:xfrm flipV="1">
          <a:off x="12854940" y="17512665"/>
          <a:ext cx="774700" cy="70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50164</xdr:rowOff>
    </xdr:from>
    <xdr:to>
      <xdr:col>72</xdr:col>
      <xdr:colOff>38100</xdr:colOff>
      <xdr:row>108</xdr:row>
      <xdr:rowOff>151764</xdr:rowOff>
    </xdr:to>
    <xdr:sp macro="" textlink="">
      <xdr:nvSpPr>
        <xdr:cNvPr id="782" name="楕円 781"/>
        <xdr:cNvSpPr/>
      </xdr:nvSpPr>
      <xdr:spPr>
        <a:xfrm>
          <a:off x="12029440" y="1815528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100964</xdr:rowOff>
    </xdr:from>
    <xdr:to>
      <xdr:col>76</xdr:col>
      <xdr:colOff>114300</xdr:colOff>
      <xdr:row>108</xdr:row>
      <xdr:rowOff>108586</xdr:rowOff>
    </xdr:to>
    <xdr:cxnSp macro="">
      <xdr:nvCxnSpPr>
        <xdr:cNvPr id="783" name="直線コネクタ 782"/>
        <xdr:cNvCxnSpPr/>
      </xdr:nvCxnSpPr>
      <xdr:spPr>
        <a:xfrm>
          <a:off x="12072620" y="18206084"/>
          <a:ext cx="78232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44450</xdr:rowOff>
    </xdr:from>
    <xdr:to>
      <xdr:col>67</xdr:col>
      <xdr:colOff>101600</xdr:colOff>
      <xdr:row>108</xdr:row>
      <xdr:rowOff>146050</xdr:rowOff>
    </xdr:to>
    <xdr:sp macro="" textlink="">
      <xdr:nvSpPr>
        <xdr:cNvPr id="784" name="楕円 783"/>
        <xdr:cNvSpPr/>
      </xdr:nvSpPr>
      <xdr:spPr>
        <a:xfrm>
          <a:off x="11231880" y="1814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95250</xdr:rowOff>
    </xdr:from>
    <xdr:to>
      <xdr:col>71</xdr:col>
      <xdr:colOff>177800</xdr:colOff>
      <xdr:row>108</xdr:row>
      <xdr:rowOff>100964</xdr:rowOff>
    </xdr:to>
    <xdr:cxnSp macro="">
      <xdr:nvCxnSpPr>
        <xdr:cNvPr id="785" name="直線コネクタ 784"/>
        <xdr:cNvCxnSpPr/>
      </xdr:nvCxnSpPr>
      <xdr:spPr>
        <a:xfrm>
          <a:off x="11282680" y="18200370"/>
          <a:ext cx="78994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41927</xdr:rowOff>
    </xdr:from>
    <xdr:ext cx="405111" cy="259045"/>
    <xdr:sp macro="" textlink="">
      <xdr:nvSpPr>
        <xdr:cNvPr id="786" name="n_1aveValue【公民館】&#10;有形固定資産減価償却率"/>
        <xdr:cNvSpPr txBox="1"/>
      </xdr:nvSpPr>
      <xdr:spPr>
        <a:xfrm>
          <a:off x="13437244" y="1764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69232</xdr:rowOff>
    </xdr:from>
    <xdr:ext cx="405111" cy="259045"/>
    <xdr:sp macro="" textlink="">
      <xdr:nvSpPr>
        <xdr:cNvPr id="787" name="n_2aveValue【公民館】&#10;有形固定資産減価償却率"/>
        <xdr:cNvSpPr txBox="1"/>
      </xdr:nvSpPr>
      <xdr:spPr>
        <a:xfrm>
          <a:off x="12675244" y="1733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53991</xdr:rowOff>
    </xdr:from>
    <xdr:ext cx="405111" cy="259045"/>
    <xdr:sp macro="" textlink="">
      <xdr:nvSpPr>
        <xdr:cNvPr id="788" name="n_3aveValue【公民館】&#10;有形固定資産減価償却率"/>
        <xdr:cNvSpPr txBox="1"/>
      </xdr:nvSpPr>
      <xdr:spPr>
        <a:xfrm>
          <a:off x="11900544" y="17320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63516</xdr:rowOff>
    </xdr:from>
    <xdr:ext cx="405111" cy="259045"/>
    <xdr:sp macro="" textlink="">
      <xdr:nvSpPr>
        <xdr:cNvPr id="789" name="n_4aveValue【公民館】&#10;有形固定資産減価償却率"/>
        <xdr:cNvSpPr txBox="1"/>
      </xdr:nvSpPr>
      <xdr:spPr>
        <a:xfrm>
          <a:off x="11102984" y="17330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145432</xdr:rowOff>
    </xdr:from>
    <xdr:ext cx="405111" cy="259045"/>
    <xdr:sp macro="" textlink="">
      <xdr:nvSpPr>
        <xdr:cNvPr id="790" name="n_1mainValue【公民館】&#10;有形固定資産減価償却率"/>
        <xdr:cNvSpPr txBox="1"/>
      </xdr:nvSpPr>
      <xdr:spPr>
        <a:xfrm>
          <a:off x="13437244" y="1724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150513</xdr:rowOff>
    </xdr:from>
    <xdr:ext cx="405111" cy="259045"/>
    <xdr:sp macro="" textlink="">
      <xdr:nvSpPr>
        <xdr:cNvPr id="791" name="n_2mainValue【公民館】&#10;有形固定資産減価償却率"/>
        <xdr:cNvSpPr txBox="1"/>
      </xdr:nvSpPr>
      <xdr:spPr>
        <a:xfrm>
          <a:off x="12675244" y="18255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142891</xdr:rowOff>
    </xdr:from>
    <xdr:ext cx="405111" cy="259045"/>
    <xdr:sp macro="" textlink="">
      <xdr:nvSpPr>
        <xdr:cNvPr id="792" name="n_3mainValue【公民館】&#10;有形固定資産減価償却率"/>
        <xdr:cNvSpPr txBox="1"/>
      </xdr:nvSpPr>
      <xdr:spPr>
        <a:xfrm>
          <a:off x="11900544" y="18248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137177</xdr:rowOff>
    </xdr:from>
    <xdr:ext cx="405111" cy="259045"/>
    <xdr:sp macro="" textlink="">
      <xdr:nvSpPr>
        <xdr:cNvPr id="793" name="n_4mainValue【公民館】&#10;有形固定資産減価償却率"/>
        <xdr:cNvSpPr txBox="1"/>
      </xdr:nvSpPr>
      <xdr:spPr>
        <a:xfrm>
          <a:off x="11102984" y="1824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4" name="直線コネクタ 803"/>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5" name="テキスト ボックス 804"/>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6" name="直線コネクタ 805"/>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7" name="テキスト ボックス 806"/>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8" name="直線コネクタ 807"/>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9" name="テキスト ボックス 808"/>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0" name="直線コネクタ 809"/>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1" name="テキスト ボックス 810"/>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2" name="直線コネクタ 811"/>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3" name="テキスト ボックス 812"/>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4" name="直線コネクタ 813"/>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5" name="テキスト ボックス 814"/>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151856</xdr:rowOff>
    </xdr:from>
    <xdr:to>
      <xdr:col>116</xdr:col>
      <xdr:colOff>62864</xdr:colOff>
      <xdr:row>109</xdr:row>
      <xdr:rowOff>25581</xdr:rowOff>
    </xdr:to>
    <xdr:cxnSp macro="">
      <xdr:nvCxnSpPr>
        <xdr:cNvPr id="819" name="直線コネクタ 818"/>
        <xdr:cNvCxnSpPr/>
      </xdr:nvCxnSpPr>
      <xdr:spPr>
        <a:xfrm flipV="1">
          <a:off x="19509104" y="16748216"/>
          <a:ext cx="0" cy="1550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820" name="【公民館】&#10;一人当たり面積最小値テキスト"/>
        <xdr:cNvSpPr txBox="1"/>
      </xdr:nvSpPr>
      <xdr:spPr>
        <a:xfrm>
          <a:off x="19547840" y="1830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821" name="直線コネクタ 820"/>
        <xdr:cNvCxnSpPr/>
      </xdr:nvCxnSpPr>
      <xdr:spPr>
        <a:xfrm>
          <a:off x="19443700" y="182983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98533</xdr:rowOff>
    </xdr:from>
    <xdr:ext cx="469744" cy="259045"/>
    <xdr:sp macro="" textlink="">
      <xdr:nvSpPr>
        <xdr:cNvPr id="822" name="【公民館】&#10;一人当たり面積最大値テキスト"/>
        <xdr:cNvSpPr txBox="1"/>
      </xdr:nvSpPr>
      <xdr:spPr>
        <a:xfrm>
          <a:off x="19547840" y="16527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151856</xdr:rowOff>
    </xdr:from>
    <xdr:to>
      <xdr:col>116</xdr:col>
      <xdr:colOff>152400</xdr:colOff>
      <xdr:row>99</xdr:row>
      <xdr:rowOff>151856</xdr:rowOff>
    </xdr:to>
    <xdr:cxnSp macro="">
      <xdr:nvCxnSpPr>
        <xdr:cNvPr id="823" name="直線コネクタ 822"/>
        <xdr:cNvCxnSpPr/>
      </xdr:nvCxnSpPr>
      <xdr:spPr>
        <a:xfrm>
          <a:off x="19443700" y="167482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116313</xdr:rowOff>
    </xdr:from>
    <xdr:ext cx="469744" cy="259045"/>
    <xdr:sp macro="" textlink="">
      <xdr:nvSpPr>
        <xdr:cNvPr id="824" name="【公民館】&#10;一人当たり面積平均値テキスト"/>
        <xdr:cNvSpPr txBox="1"/>
      </xdr:nvSpPr>
      <xdr:spPr>
        <a:xfrm>
          <a:off x="19547840" y="178861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93436</xdr:rowOff>
    </xdr:from>
    <xdr:to>
      <xdr:col>116</xdr:col>
      <xdr:colOff>114300</xdr:colOff>
      <xdr:row>108</xdr:row>
      <xdr:rowOff>23586</xdr:rowOff>
    </xdr:to>
    <xdr:sp macro="" textlink="">
      <xdr:nvSpPr>
        <xdr:cNvPr id="825" name="フローチャート: 判断 824"/>
        <xdr:cNvSpPr/>
      </xdr:nvSpPr>
      <xdr:spPr>
        <a:xfrm>
          <a:off x="19458940" y="180309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96701</xdr:rowOff>
    </xdr:from>
    <xdr:to>
      <xdr:col>112</xdr:col>
      <xdr:colOff>38100</xdr:colOff>
      <xdr:row>108</xdr:row>
      <xdr:rowOff>26851</xdr:rowOff>
    </xdr:to>
    <xdr:sp macro="" textlink="">
      <xdr:nvSpPr>
        <xdr:cNvPr id="826" name="フローチャート: 判断 825"/>
        <xdr:cNvSpPr/>
      </xdr:nvSpPr>
      <xdr:spPr>
        <a:xfrm>
          <a:off x="18735040" y="180341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91258</xdr:rowOff>
    </xdr:from>
    <xdr:to>
      <xdr:col>107</xdr:col>
      <xdr:colOff>101600</xdr:colOff>
      <xdr:row>108</xdr:row>
      <xdr:rowOff>21408</xdr:rowOff>
    </xdr:to>
    <xdr:sp macro="" textlink="">
      <xdr:nvSpPr>
        <xdr:cNvPr id="827" name="フローチャート: 判断 826"/>
        <xdr:cNvSpPr/>
      </xdr:nvSpPr>
      <xdr:spPr>
        <a:xfrm>
          <a:off x="17937480" y="180287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96701</xdr:rowOff>
    </xdr:from>
    <xdr:to>
      <xdr:col>102</xdr:col>
      <xdr:colOff>165100</xdr:colOff>
      <xdr:row>108</xdr:row>
      <xdr:rowOff>26851</xdr:rowOff>
    </xdr:to>
    <xdr:sp macro="" textlink="">
      <xdr:nvSpPr>
        <xdr:cNvPr id="828" name="フローチャート: 判断 827"/>
        <xdr:cNvSpPr/>
      </xdr:nvSpPr>
      <xdr:spPr>
        <a:xfrm>
          <a:off x="17162780" y="180341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97789</xdr:rowOff>
    </xdr:from>
    <xdr:to>
      <xdr:col>98</xdr:col>
      <xdr:colOff>38100</xdr:colOff>
      <xdr:row>108</xdr:row>
      <xdr:rowOff>27939</xdr:rowOff>
    </xdr:to>
    <xdr:sp macro="" textlink="">
      <xdr:nvSpPr>
        <xdr:cNvPr id="829" name="フローチャート: 判断 828"/>
        <xdr:cNvSpPr/>
      </xdr:nvSpPr>
      <xdr:spPr>
        <a:xfrm>
          <a:off x="16388080" y="1803526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108131</xdr:rowOff>
    </xdr:from>
    <xdr:to>
      <xdr:col>116</xdr:col>
      <xdr:colOff>114300</xdr:colOff>
      <xdr:row>109</xdr:row>
      <xdr:rowOff>38281</xdr:rowOff>
    </xdr:to>
    <xdr:sp macro="" textlink="">
      <xdr:nvSpPr>
        <xdr:cNvPr id="835" name="楕円 834"/>
        <xdr:cNvSpPr/>
      </xdr:nvSpPr>
      <xdr:spPr>
        <a:xfrm>
          <a:off x="19458940" y="182132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23058</xdr:rowOff>
    </xdr:from>
    <xdr:ext cx="469744" cy="259045"/>
    <xdr:sp macro="" textlink="">
      <xdr:nvSpPr>
        <xdr:cNvPr id="836" name="【公民館】&#10;一人当たり面積該当値テキスト"/>
        <xdr:cNvSpPr txBox="1"/>
      </xdr:nvSpPr>
      <xdr:spPr>
        <a:xfrm>
          <a:off x="19547840" y="18128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112486</xdr:rowOff>
    </xdr:from>
    <xdr:to>
      <xdr:col>112</xdr:col>
      <xdr:colOff>38100</xdr:colOff>
      <xdr:row>109</xdr:row>
      <xdr:rowOff>42636</xdr:rowOff>
    </xdr:to>
    <xdr:sp macro="" textlink="">
      <xdr:nvSpPr>
        <xdr:cNvPr id="837" name="楕円 836"/>
        <xdr:cNvSpPr/>
      </xdr:nvSpPr>
      <xdr:spPr>
        <a:xfrm>
          <a:off x="18735040" y="182176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158931</xdr:rowOff>
    </xdr:from>
    <xdr:to>
      <xdr:col>116</xdr:col>
      <xdr:colOff>63500</xdr:colOff>
      <xdr:row>108</xdr:row>
      <xdr:rowOff>163286</xdr:rowOff>
    </xdr:to>
    <xdr:cxnSp macro="">
      <xdr:nvCxnSpPr>
        <xdr:cNvPr id="838" name="直線コネクタ 837"/>
        <xdr:cNvCxnSpPr/>
      </xdr:nvCxnSpPr>
      <xdr:spPr>
        <a:xfrm flipV="1">
          <a:off x="18778220" y="18264051"/>
          <a:ext cx="73152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110308</xdr:rowOff>
    </xdr:from>
    <xdr:to>
      <xdr:col>107</xdr:col>
      <xdr:colOff>101600</xdr:colOff>
      <xdr:row>109</xdr:row>
      <xdr:rowOff>40458</xdr:rowOff>
    </xdr:to>
    <xdr:sp macro="" textlink="">
      <xdr:nvSpPr>
        <xdr:cNvPr id="839" name="楕円 838"/>
        <xdr:cNvSpPr/>
      </xdr:nvSpPr>
      <xdr:spPr>
        <a:xfrm>
          <a:off x="17937480" y="182154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161108</xdr:rowOff>
    </xdr:from>
    <xdr:to>
      <xdr:col>111</xdr:col>
      <xdr:colOff>177800</xdr:colOff>
      <xdr:row>108</xdr:row>
      <xdr:rowOff>163286</xdr:rowOff>
    </xdr:to>
    <xdr:cxnSp macro="">
      <xdr:nvCxnSpPr>
        <xdr:cNvPr id="840" name="直線コネクタ 839"/>
        <xdr:cNvCxnSpPr/>
      </xdr:nvCxnSpPr>
      <xdr:spPr>
        <a:xfrm>
          <a:off x="17988280" y="18266228"/>
          <a:ext cx="78994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111398</xdr:rowOff>
    </xdr:from>
    <xdr:to>
      <xdr:col>102</xdr:col>
      <xdr:colOff>165100</xdr:colOff>
      <xdr:row>109</xdr:row>
      <xdr:rowOff>41548</xdr:rowOff>
    </xdr:to>
    <xdr:sp macro="" textlink="">
      <xdr:nvSpPr>
        <xdr:cNvPr id="841" name="楕円 840"/>
        <xdr:cNvSpPr/>
      </xdr:nvSpPr>
      <xdr:spPr>
        <a:xfrm>
          <a:off x="17162780" y="182165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161108</xdr:rowOff>
    </xdr:from>
    <xdr:to>
      <xdr:col>107</xdr:col>
      <xdr:colOff>50800</xdr:colOff>
      <xdr:row>108</xdr:row>
      <xdr:rowOff>162198</xdr:rowOff>
    </xdr:to>
    <xdr:cxnSp macro="">
      <xdr:nvCxnSpPr>
        <xdr:cNvPr id="842" name="直線コネクタ 841"/>
        <xdr:cNvCxnSpPr/>
      </xdr:nvCxnSpPr>
      <xdr:spPr>
        <a:xfrm flipV="1">
          <a:off x="17213580" y="18266228"/>
          <a:ext cx="7747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112486</xdr:rowOff>
    </xdr:from>
    <xdr:to>
      <xdr:col>98</xdr:col>
      <xdr:colOff>38100</xdr:colOff>
      <xdr:row>109</xdr:row>
      <xdr:rowOff>42636</xdr:rowOff>
    </xdr:to>
    <xdr:sp macro="" textlink="">
      <xdr:nvSpPr>
        <xdr:cNvPr id="843" name="楕円 842"/>
        <xdr:cNvSpPr/>
      </xdr:nvSpPr>
      <xdr:spPr>
        <a:xfrm>
          <a:off x="16388080" y="182176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162198</xdr:rowOff>
    </xdr:from>
    <xdr:to>
      <xdr:col>102</xdr:col>
      <xdr:colOff>114300</xdr:colOff>
      <xdr:row>108</xdr:row>
      <xdr:rowOff>163286</xdr:rowOff>
    </xdr:to>
    <xdr:cxnSp macro="">
      <xdr:nvCxnSpPr>
        <xdr:cNvPr id="844" name="直線コネクタ 843"/>
        <xdr:cNvCxnSpPr/>
      </xdr:nvCxnSpPr>
      <xdr:spPr>
        <a:xfrm flipV="1">
          <a:off x="16431260" y="18267318"/>
          <a:ext cx="78232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43378</xdr:rowOff>
    </xdr:from>
    <xdr:ext cx="469744" cy="259045"/>
    <xdr:sp macro="" textlink="">
      <xdr:nvSpPr>
        <xdr:cNvPr id="845" name="n_1aveValue【公民館】&#10;一人当たり面積"/>
        <xdr:cNvSpPr txBox="1"/>
      </xdr:nvSpPr>
      <xdr:spPr>
        <a:xfrm>
          <a:off x="18561127" y="1781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37935</xdr:rowOff>
    </xdr:from>
    <xdr:ext cx="469744" cy="259045"/>
    <xdr:sp macro="" textlink="">
      <xdr:nvSpPr>
        <xdr:cNvPr id="846" name="n_2aveValue【公民館】&#10;一人当たり面積"/>
        <xdr:cNvSpPr txBox="1"/>
      </xdr:nvSpPr>
      <xdr:spPr>
        <a:xfrm>
          <a:off x="17776267" y="1780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43378</xdr:rowOff>
    </xdr:from>
    <xdr:ext cx="469744" cy="259045"/>
    <xdr:sp macro="" textlink="">
      <xdr:nvSpPr>
        <xdr:cNvPr id="847" name="n_3aveValue【公民館】&#10;一人当たり面積"/>
        <xdr:cNvSpPr txBox="1"/>
      </xdr:nvSpPr>
      <xdr:spPr>
        <a:xfrm>
          <a:off x="17001567" y="1781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44466</xdr:rowOff>
    </xdr:from>
    <xdr:ext cx="469744" cy="259045"/>
    <xdr:sp macro="" textlink="">
      <xdr:nvSpPr>
        <xdr:cNvPr id="848" name="n_4aveValue【公民館】&#10;一人当たり面積"/>
        <xdr:cNvSpPr txBox="1"/>
      </xdr:nvSpPr>
      <xdr:spPr>
        <a:xfrm>
          <a:off x="16226867" y="17814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33763</xdr:rowOff>
    </xdr:from>
    <xdr:ext cx="469744" cy="259045"/>
    <xdr:sp macro="" textlink="">
      <xdr:nvSpPr>
        <xdr:cNvPr id="849" name="n_1mainValue【公民館】&#10;一人当たり面積"/>
        <xdr:cNvSpPr txBox="1"/>
      </xdr:nvSpPr>
      <xdr:spPr>
        <a:xfrm>
          <a:off x="18561127" y="1830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31585</xdr:rowOff>
    </xdr:from>
    <xdr:ext cx="469744" cy="259045"/>
    <xdr:sp macro="" textlink="">
      <xdr:nvSpPr>
        <xdr:cNvPr id="850" name="n_2mainValue【公民館】&#10;一人当たり面積"/>
        <xdr:cNvSpPr txBox="1"/>
      </xdr:nvSpPr>
      <xdr:spPr>
        <a:xfrm>
          <a:off x="17776267" y="18304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32675</xdr:rowOff>
    </xdr:from>
    <xdr:ext cx="469744" cy="259045"/>
    <xdr:sp macro="" textlink="">
      <xdr:nvSpPr>
        <xdr:cNvPr id="851" name="n_3mainValue【公民館】&#10;一人当たり面積"/>
        <xdr:cNvSpPr txBox="1"/>
      </xdr:nvSpPr>
      <xdr:spPr>
        <a:xfrm>
          <a:off x="17001567" y="1830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33763</xdr:rowOff>
    </xdr:from>
    <xdr:ext cx="469744" cy="259045"/>
    <xdr:sp macro="" textlink="">
      <xdr:nvSpPr>
        <xdr:cNvPr id="852" name="n_4mainValue【公民館】&#10;一人当たり面積"/>
        <xdr:cNvSpPr txBox="1"/>
      </xdr:nvSpPr>
      <xdr:spPr>
        <a:xfrm>
          <a:off x="16226867" y="1830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について、類似団体平均を大きく上回っている学校施設及び児童館に関しては、今後、修繕費の増加が想定されるため、美唄市公共施設等総合管理計画に基づき、施設の再編も含めた計画的な対策を検討していく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また、住民一人当たり面積について、類似団体平均を大きく越える水準にある公営住宅についても、適正規模を踏まえた再編の検討が必要である。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北海道美唄市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20,001
19,943
277.69
19,134,481
18,767,277
335,824
8,955,334
14,147,488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xdr:cNvCxnSpPr/>
      </xdr:nvCxnSpPr>
      <xdr:spPr>
        <a:xfrm flipV="1">
          <a:off x="4086225" y="5567498"/>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12496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02082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xdr:cNvSpPr txBox="1"/>
      </xdr:nvSpPr>
      <xdr:spPr>
        <a:xfrm>
          <a:off x="4124960" y="53503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020820" y="55674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22151</xdr:rowOff>
    </xdr:from>
    <xdr:ext cx="405111" cy="259045"/>
    <xdr:sp macro="" textlink="">
      <xdr:nvSpPr>
        <xdr:cNvPr id="63" name="【図書館】&#10;有形固定資産減価償却率平均値テキスト"/>
        <xdr:cNvSpPr txBox="1"/>
      </xdr:nvSpPr>
      <xdr:spPr>
        <a:xfrm>
          <a:off x="4124960" y="60571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170724</xdr:rowOff>
    </xdr:from>
    <xdr:to>
      <xdr:col>24</xdr:col>
      <xdr:colOff>114300</xdr:colOff>
      <xdr:row>37</xdr:row>
      <xdr:rowOff>100874</xdr:rowOff>
    </xdr:to>
    <xdr:sp macro="" textlink="">
      <xdr:nvSpPr>
        <xdr:cNvPr id="64" name="フローチャート: 判断 63"/>
        <xdr:cNvSpPr/>
      </xdr:nvSpPr>
      <xdr:spPr>
        <a:xfrm>
          <a:off x="4036060" y="62057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144599</xdr:rowOff>
    </xdr:from>
    <xdr:to>
      <xdr:col>20</xdr:col>
      <xdr:colOff>38100</xdr:colOff>
      <xdr:row>37</xdr:row>
      <xdr:rowOff>74749</xdr:rowOff>
    </xdr:to>
    <xdr:sp macro="" textlink="">
      <xdr:nvSpPr>
        <xdr:cNvPr id="65" name="フローチャート: 判断 64"/>
        <xdr:cNvSpPr/>
      </xdr:nvSpPr>
      <xdr:spPr>
        <a:xfrm>
          <a:off x="3312160" y="61796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123372</xdr:rowOff>
    </xdr:from>
    <xdr:to>
      <xdr:col>15</xdr:col>
      <xdr:colOff>101600</xdr:colOff>
      <xdr:row>37</xdr:row>
      <xdr:rowOff>53522</xdr:rowOff>
    </xdr:to>
    <xdr:sp macro="" textlink="">
      <xdr:nvSpPr>
        <xdr:cNvPr id="66" name="フローチャート: 判断 65"/>
        <xdr:cNvSpPr/>
      </xdr:nvSpPr>
      <xdr:spPr>
        <a:xfrm>
          <a:off x="2514600" y="61584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xdr:cNvSpPr/>
      </xdr:nvSpPr>
      <xdr:spPr>
        <a:xfrm>
          <a:off x="1739900" y="61502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115207</xdr:rowOff>
    </xdr:from>
    <xdr:to>
      <xdr:col>6</xdr:col>
      <xdr:colOff>38100</xdr:colOff>
      <xdr:row>37</xdr:row>
      <xdr:rowOff>45357</xdr:rowOff>
    </xdr:to>
    <xdr:sp macro="" textlink="">
      <xdr:nvSpPr>
        <xdr:cNvPr id="68" name="フローチャート: 判断 67"/>
        <xdr:cNvSpPr/>
      </xdr:nvSpPr>
      <xdr:spPr>
        <a:xfrm>
          <a:off x="965200" y="61502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42</xdr:row>
      <xdr:rowOff>41728</xdr:rowOff>
    </xdr:from>
    <xdr:to>
      <xdr:col>24</xdr:col>
      <xdr:colOff>114300</xdr:colOff>
      <xdr:row>42</xdr:row>
      <xdr:rowOff>143328</xdr:rowOff>
    </xdr:to>
    <xdr:sp macro="" textlink="">
      <xdr:nvSpPr>
        <xdr:cNvPr id="74" name="楕円 73"/>
        <xdr:cNvSpPr/>
      </xdr:nvSpPr>
      <xdr:spPr>
        <a:xfrm>
          <a:off x="4036060" y="708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128105</xdr:rowOff>
    </xdr:from>
    <xdr:ext cx="469744" cy="259045"/>
    <xdr:sp macro="" textlink="">
      <xdr:nvSpPr>
        <xdr:cNvPr id="75" name="【図書館】&#10;有形固定資産減価償却率該当値テキスト"/>
        <xdr:cNvSpPr txBox="1"/>
      </xdr:nvSpPr>
      <xdr:spPr>
        <a:xfrm>
          <a:off x="4124960" y="700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42</xdr:row>
      <xdr:rowOff>41728</xdr:rowOff>
    </xdr:from>
    <xdr:to>
      <xdr:col>20</xdr:col>
      <xdr:colOff>38100</xdr:colOff>
      <xdr:row>42</xdr:row>
      <xdr:rowOff>143328</xdr:rowOff>
    </xdr:to>
    <xdr:sp macro="" textlink="">
      <xdr:nvSpPr>
        <xdr:cNvPr id="76" name="楕円 75"/>
        <xdr:cNvSpPr/>
      </xdr:nvSpPr>
      <xdr:spPr>
        <a:xfrm>
          <a:off x="3312160" y="708260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92528</xdr:rowOff>
    </xdr:from>
    <xdr:to>
      <xdr:col>24</xdr:col>
      <xdr:colOff>63500</xdr:colOff>
      <xdr:row>42</xdr:row>
      <xdr:rowOff>92528</xdr:rowOff>
    </xdr:to>
    <xdr:cxnSp macro="">
      <xdr:nvCxnSpPr>
        <xdr:cNvPr id="77" name="直線コネクタ 76"/>
        <xdr:cNvCxnSpPr/>
      </xdr:nvCxnSpPr>
      <xdr:spPr>
        <a:xfrm>
          <a:off x="3355340" y="7133408"/>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42</xdr:row>
      <xdr:rowOff>10704</xdr:rowOff>
    </xdr:from>
    <xdr:to>
      <xdr:col>15</xdr:col>
      <xdr:colOff>101600</xdr:colOff>
      <xdr:row>42</xdr:row>
      <xdr:rowOff>112304</xdr:rowOff>
    </xdr:to>
    <xdr:sp macro="" textlink="">
      <xdr:nvSpPr>
        <xdr:cNvPr id="78" name="楕円 77"/>
        <xdr:cNvSpPr/>
      </xdr:nvSpPr>
      <xdr:spPr>
        <a:xfrm>
          <a:off x="2514600" y="705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61504</xdr:rowOff>
    </xdr:from>
    <xdr:to>
      <xdr:col>19</xdr:col>
      <xdr:colOff>177800</xdr:colOff>
      <xdr:row>42</xdr:row>
      <xdr:rowOff>92528</xdr:rowOff>
    </xdr:to>
    <xdr:cxnSp macro="">
      <xdr:nvCxnSpPr>
        <xdr:cNvPr id="79" name="直線コネクタ 78"/>
        <xdr:cNvCxnSpPr/>
      </xdr:nvCxnSpPr>
      <xdr:spPr>
        <a:xfrm>
          <a:off x="2565400" y="7102384"/>
          <a:ext cx="78994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149497</xdr:rowOff>
    </xdr:from>
    <xdr:to>
      <xdr:col>10</xdr:col>
      <xdr:colOff>165100</xdr:colOff>
      <xdr:row>42</xdr:row>
      <xdr:rowOff>79647</xdr:rowOff>
    </xdr:to>
    <xdr:sp macro="" textlink="">
      <xdr:nvSpPr>
        <xdr:cNvPr id="80" name="楕円 79"/>
        <xdr:cNvSpPr/>
      </xdr:nvSpPr>
      <xdr:spPr>
        <a:xfrm>
          <a:off x="1739900" y="70227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28847</xdr:rowOff>
    </xdr:from>
    <xdr:to>
      <xdr:col>15</xdr:col>
      <xdr:colOff>50800</xdr:colOff>
      <xdr:row>42</xdr:row>
      <xdr:rowOff>61504</xdr:rowOff>
    </xdr:to>
    <xdr:cxnSp macro="">
      <xdr:nvCxnSpPr>
        <xdr:cNvPr id="81" name="直線コネクタ 80"/>
        <xdr:cNvCxnSpPr/>
      </xdr:nvCxnSpPr>
      <xdr:spPr>
        <a:xfrm>
          <a:off x="1790700" y="7069727"/>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116840</xdr:rowOff>
    </xdr:from>
    <xdr:to>
      <xdr:col>6</xdr:col>
      <xdr:colOff>38100</xdr:colOff>
      <xdr:row>42</xdr:row>
      <xdr:rowOff>46990</xdr:rowOff>
    </xdr:to>
    <xdr:sp macro="" textlink="">
      <xdr:nvSpPr>
        <xdr:cNvPr id="82" name="楕円 81"/>
        <xdr:cNvSpPr/>
      </xdr:nvSpPr>
      <xdr:spPr>
        <a:xfrm>
          <a:off x="965200" y="69900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167640</xdr:rowOff>
    </xdr:from>
    <xdr:to>
      <xdr:col>10</xdr:col>
      <xdr:colOff>114300</xdr:colOff>
      <xdr:row>42</xdr:row>
      <xdr:rowOff>28847</xdr:rowOff>
    </xdr:to>
    <xdr:cxnSp macro="">
      <xdr:nvCxnSpPr>
        <xdr:cNvPr id="83" name="直線コネクタ 82"/>
        <xdr:cNvCxnSpPr/>
      </xdr:nvCxnSpPr>
      <xdr:spPr>
        <a:xfrm>
          <a:off x="1008380" y="7040880"/>
          <a:ext cx="78232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91276</xdr:rowOff>
    </xdr:from>
    <xdr:ext cx="405111" cy="259045"/>
    <xdr:sp macro="" textlink="">
      <xdr:nvSpPr>
        <xdr:cNvPr id="84" name="n_1aveValue【図書館】&#10;有形固定資産減価償却率"/>
        <xdr:cNvSpPr txBox="1"/>
      </xdr:nvSpPr>
      <xdr:spPr>
        <a:xfrm>
          <a:off x="3170564" y="595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70049</xdr:rowOff>
    </xdr:from>
    <xdr:ext cx="405111" cy="259045"/>
    <xdr:sp macro="" textlink="">
      <xdr:nvSpPr>
        <xdr:cNvPr id="85" name="n_2aveValue【図書館】&#10;有形固定資産減価償却率"/>
        <xdr:cNvSpPr txBox="1"/>
      </xdr:nvSpPr>
      <xdr:spPr>
        <a:xfrm>
          <a:off x="2385704" y="593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61884</xdr:rowOff>
    </xdr:from>
    <xdr:ext cx="405111" cy="259045"/>
    <xdr:sp macro="" textlink="">
      <xdr:nvSpPr>
        <xdr:cNvPr id="86" name="n_3aveValue【図書館】&#10;有形固定資産減価償却率"/>
        <xdr:cNvSpPr txBox="1"/>
      </xdr:nvSpPr>
      <xdr:spPr>
        <a:xfrm>
          <a:off x="1611004" y="592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61884</xdr:rowOff>
    </xdr:from>
    <xdr:ext cx="405111" cy="259045"/>
    <xdr:sp macro="" textlink="">
      <xdr:nvSpPr>
        <xdr:cNvPr id="87" name="n_4aveValue【図書館】&#10;有形固定資産減価償却率"/>
        <xdr:cNvSpPr txBox="1"/>
      </xdr:nvSpPr>
      <xdr:spPr>
        <a:xfrm>
          <a:off x="836304" y="592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42</xdr:row>
      <xdr:rowOff>134455</xdr:rowOff>
    </xdr:from>
    <xdr:ext cx="469744" cy="259045"/>
    <xdr:sp macro="" textlink="">
      <xdr:nvSpPr>
        <xdr:cNvPr id="88" name="n_1mainValue【図書館】&#10;有形固定資産減価償却率"/>
        <xdr:cNvSpPr txBox="1"/>
      </xdr:nvSpPr>
      <xdr:spPr>
        <a:xfrm>
          <a:off x="3138247" y="717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103431</xdr:rowOff>
    </xdr:from>
    <xdr:ext cx="405111" cy="259045"/>
    <xdr:sp macro="" textlink="">
      <xdr:nvSpPr>
        <xdr:cNvPr id="89" name="n_2mainValue【図書館】&#10;有形固定資産減価償却率"/>
        <xdr:cNvSpPr txBox="1"/>
      </xdr:nvSpPr>
      <xdr:spPr>
        <a:xfrm>
          <a:off x="2385704" y="714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70774</xdr:rowOff>
    </xdr:from>
    <xdr:ext cx="405111" cy="259045"/>
    <xdr:sp macro="" textlink="">
      <xdr:nvSpPr>
        <xdr:cNvPr id="90" name="n_3mainValue【図書館】&#10;有形固定資産減価償却率"/>
        <xdr:cNvSpPr txBox="1"/>
      </xdr:nvSpPr>
      <xdr:spPr>
        <a:xfrm>
          <a:off x="1611004" y="711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38117</xdr:rowOff>
    </xdr:from>
    <xdr:ext cx="405111" cy="259045"/>
    <xdr:sp macro="" textlink="">
      <xdr:nvSpPr>
        <xdr:cNvPr id="91" name="n_4mainValue【図書館】&#10;有形固定資産減価償却率"/>
        <xdr:cNvSpPr txBox="1"/>
      </xdr:nvSpPr>
      <xdr:spPr>
        <a:xfrm>
          <a:off x="836304" y="707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45720</xdr:rowOff>
    </xdr:from>
    <xdr:to>
      <xdr:col>54</xdr:col>
      <xdr:colOff>189865</xdr:colOff>
      <xdr:row>42</xdr:row>
      <xdr:rowOff>3810</xdr:rowOff>
    </xdr:to>
    <xdr:cxnSp macro="">
      <xdr:nvCxnSpPr>
        <xdr:cNvPr id="115" name="直線コネクタ 114"/>
        <xdr:cNvCxnSpPr/>
      </xdr:nvCxnSpPr>
      <xdr:spPr>
        <a:xfrm flipV="1">
          <a:off x="9219565" y="574548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xdr:cNvSpPr txBox="1"/>
      </xdr:nvSpPr>
      <xdr:spPr>
        <a:xfrm>
          <a:off x="9258300"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xdr:cNvCxnSpPr/>
      </xdr:nvCxnSpPr>
      <xdr:spPr>
        <a:xfrm>
          <a:off x="9154160" y="70446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163847</xdr:rowOff>
    </xdr:from>
    <xdr:ext cx="469744" cy="259045"/>
    <xdr:sp macro="" textlink="">
      <xdr:nvSpPr>
        <xdr:cNvPr id="118" name="【図書館】&#10;一人当たり面積最大値テキスト"/>
        <xdr:cNvSpPr txBox="1"/>
      </xdr:nvSpPr>
      <xdr:spPr>
        <a:xfrm>
          <a:off x="9258300" y="552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45720</xdr:rowOff>
    </xdr:from>
    <xdr:to>
      <xdr:col>55</xdr:col>
      <xdr:colOff>88900</xdr:colOff>
      <xdr:row>34</xdr:row>
      <xdr:rowOff>45720</xdr:rowOff>
    </xdr:to>
    <xdr:cxnSp macro="">
      <xdr:nvCxnSpPr>
        <xdr:cNvPr id="119" name="直線コネクタ 118"/>
        <xdr:cNvCxnSpPr/>
      </xdr:nvCxnSpPr>
      <xdr:spPr>
        <a:xfrm>
          <a:off x="9154160" y="5745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90187</xdr:rowOff>
    </xdr:from>
    <xdr:ext cx="469744" cy="259045"/>
    <xdr:sp macro="" textlink="">
      <xdr:nvSpPr>
        <xdr:cNvPr id="120" name="【図書館】&#10;一人当たり面積平均値テキスト"/>
        <xdr:cNvSpPr txBox="1"/>
      </xdr:nvSpPr>
      <xdr:spPr>
        <a:xfrm>
          <a:off x="9258300" y="6628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67310</xdr:rowOff>
    </xdr:from>
    <xdr:to>
      <xdr:col>55</xdr:col>
      <xdr:colOff>50800</xdr:colOff>
      <xdr:row>40</xdr:row>
      <xdr:rowOff>168910</xdr:rowOff>
    </xdr:to>
    <xdr:sp macro="" textlink="">
      <xdr:nvSpPr>
        <xdr:cNvPr id="121" name="フローチャート: 判断 120"/>
        <xdr:cNvSpPr/>
      </xdr:nvSpPr>
      <xdr:spPr>
        <a:xfrm>
          <a:off x="9192260" y="67729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74930</xdr:rowOff>
    </xdr:from>
    <xdr:to>
      <xdr:col>50</xdr:col>
      <xdr:colOff>165100</xdr:colOff>
      <xdr:row>41</xdr:row>
      <xdr:rowOff>5080</xdr:rowOff>
    </xdr:to>
    <xdr:sp macro="" textlink="">
      <xdr:nvSpPr>
        <xdr:cNvPr id="122" name="フローチャート: 判断 121"/>
        <xdr:cNvSpPr/>
      </xdr:nvSpPr>
      <xdr:spPr>
        <a:xfrm>
          <a:off x="8445500" y="67805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78740</xdr:rowOff>
    </xdr:from>
    <xdr:to>
      <xdr:col>46</xdr:col>
      <xdr:colOff>38100</xdr:colOff>
      <xdr:row>41</xdr:row>
      <xdr:rowOff>8890</xdr:rowOff>
    </xdr:to>
    <xdr:sp macro="" textlink="">
      <xdr:nvSpPr>
        <xdr:cNvPr id="123" name="フローチャート: 判断 122"/>
        <xdr:cNvSpPr/>
      </xdr:nvSpPr>
      <xdr:spPr>
        <a:xfrm>
          <a:off x="7670800" y="67843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86360</xdr:rowOff>
    </xdr:from>
    <xdr:to>
      <xdr:col>41</xdr:col>
      <xdr:colOff>101600</xdr:colOff>
      <xdr:row>41</xdr:row>
      <xdr:rowOff>16510</xdr:rowOff>
    </xdr:to>
    <xdr:sp macro="" textlink="">
      <xdr:nvSpPr>
        <xdr:cNvPr id="124" name="フローチャート: 判断 123"/>
        <xdr:cNvSpPr/>
      </xdr:nvSpPr>
      <xdr:spPr>
        <a:xfrm>
          <a:off x="6873240" y="67919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25" name="フローチャート: 判断 124"/>
        <xdr:cNvSpPr/>
      </xdr:nvSpPr>
      <xdr:spPr>
        <a:xfrm>
          <a:off x="6098540" y="68072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109220</xdr:rowOff>
    </xdr:from>
    <xdr:to>
      <xdr:col>55</xdr:col>
      <xdr:colOff>50800</xdr:colOff>
      <xdr:row>41</xdr:row>
      <xdr:rowOff>39370</xdr:rowOff>
    </xdr:to>
    <xdr:sp macro="" textlink="">
      <xdr:nvSpPr>
        <xdr:cNvPr id="131" name="楕円 130"/>
        <xdr:cNvSpPr/>
      </xdr:nvSpPr>
      <xdr:spPr>
        <a:xfrm>
          <a:off x="9192260" y="68148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87647</xdr:rowOff>
    </xdr:from>
    <xdr:ext cx="469744" cy="259045"/>
    <xdr:sp macro="" textlink="">
      <xdr:nvSpPr>
        <xdr:cNvPr id="132" name="【図書館】&#10;一人当たり面積該当値テキスト"/>
        <xdr:cNvSpPr txBox="1"/>
      </xdr:nvSpPr>
      <xdr:spPr>
        <a:xfrm>
          <a:off x="9258300"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116840</xdr:rowOff>
    </xdr:from>
    <xdr:to>
      <xdr:col>50</xdr:col>
      <xdr:colOff>165100</xdr:colOff>
      <xdr:row>41</xdr:row>
      <xdr:rowOff>46990</xdr:rowOff>
    </xdr:to>
    <xdr:sp macro="" textlink="">
      <xdr:nvSpPr>
        <xdr:cNvPr id="133" name="楕円 132"/>
        <xdr:cNvSpPr/>
      </xdr:nvSpPr>
      <xdr:spPr>
        <a:xfrm>
          <a:off x="8445500" y="6822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160020</xdr:rowOff>
    </xdr:from>
    <xdr:to>
      <xdr:col>55</xdr:col>
      <xdr:colOff>0</xdr:colOff>
      <xdr:row>40</xdr:row>
      <xdr:rowOff>167640</xdr:rowOff>
    </xdr:to>
    <xdr:cxnSp macro="">
      <xdr:nvCxnSpPr>
        <xdr:cNvPr id="134" name="直線コネクタ 133"/>
        <xdr:cNvCxnSpPr/>
      </xdr:nvCxnSpPr>
      <xdr:spPr>
        <a:xfrm flipV="1">
          <a:off x="8496300" y="6865620"/>
          <a:ext cx="7239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120650</xdr:rowOff>
    </xdr:from>
    <xdr:to>
      <xdr:col>46</xdr:col>
      <xdr:colOff>38100</xdr:colOff>
      <xdr:row>41</xdr:row>
      <xdr:rowOff>50800</xdr:rowOff>
    </xdr:to>
    <xdr:sp macro="" textlink="">
      <xdr:nvSpPr>
        <xdr:cNvPr id="135" name="楕円 134"/>
        <xdr:cNvSpPr/>
      </xdr:nvSpPr>
      <xdr:spPr>
        <a:xfrm>
          <a:off x="7670800" y="68262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167640</xdr:rowOff>
    </xdr:from>
    <xdr:to>
      <xdr:col>50</xdr:col>
      <xdr:colOff>114300</xdr:colOff>
      <xdr:row>41</xdr:row>
      <xdr:rowOff>0</xdr:rowOff>
    </xdr:to>
    <xdr:cxnSp macro="">
      <xdr:nvCxnSpPr>
        <xdr:cNvPr id="136" name="直線コネクタ 135"/>
        <xdr:cNvCxnSpPr/>
      </xdr:nvCxnSpPr>
      <xdr:spPr>
        <a:xfrm flipV="1">
          <a:off x="7713980" y="687324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128270</xdr:rowOff>
    </xdr:from>
    <xdr:to>
      <xdr:col>41</xdr:col>
      <xdr:colOff>101600</xdr:colOff>
      <xdr:row>41</xdr:row>
      <xdr:rowOff>58420</xdr:rowOff>
    </xdr:to>
    <xdr:sp macro="" textlink="">
      <xdr:nvSpPr>
        <xdr:cNvPr id="137" name="楕円 136"/>
        <xdr:cNvSpPr/>
      </xdr:nvSpPr>
      <xdr:spPr>
        <a:xfrm>
          <a:off x="6873240" y="6833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0</xdr:rowOff>
    </xdr:from>
    <xdr:to>
      <xdr:col>45</xdr:col>
      <xdr:colOff>177800</xdr:colOff>
      <xdr:row>41</xdr:row>
      <xdr:rowOff>7620</xdr:rowOff>
    </xdr:to>
    <xdr:cxnSp macro="">
      <xdr:nvCxnSpPr>
        <xdr:cNvPr id="138" name="直線コネクタ 137"/>
        <xdr:cNvCxnSpPr/>
      </xdr:nvCxnSpPr>
      <xdr:spPr>
        <a:xfrm flipV="1">
          <a:off x="6924040" y="687324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132080</xdr:rowOff>
    </xdr:from>
    <xdr:to>
      <xdr:col>36</xdr:col>
      <xdr:colOff>165100</xdr:colOff>
      <xdr:row>41</xdr:row>
      <xdr:rowOff>62230</xdr:rowOff>
    </xdr:to>
    <xdr:sp macro="" textlink="">
      <xdr:nvSpPr>
        <xdr:cNvPr id="139" name="楕円 138"/>
        <xdr:cNvSpPr/>
      </xdr:nvSpPr>
      <xdr:spPr>
        <a:xfrm>
          <a:off x="6098540" y="68376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7620</xdr:rowOff>
    </xdr:from>
    <xdr:to>
      <xdr:col>41</xdr:col>
      <xdr:colOff>50800</xdr:colOff>
      <xdr:row>41</xdr:row>
      <xdr:rowOff>11430</xdr:rowOff>
    </xdr:to>
    <xdr:cxnSp macro="">
      <xdr:nvCxnSpPr>
        <xdr:cNvPr id="140" name="直線コネクタ 139"/>
        <xdr:cNvCxnSpPr/>
      </xdr:nvCxnSpPr>
      <xdr:spPr>
        <a:xfrm flipV="1">
          <a:off x="6149340" y="688086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21607</xdr:rowOff>
    </xdr:from>
    <xdr:ext cx="469744" cy="259045"/>
    <xdr:sp macro="" textlink="">
      <xdr:nvSpPr>
        <xdr:cNvPr id="141" name="n_1aveValue【図書館】&#10;一人当たり面積"/>
        <xdr:cNvSpPr txBox="1"/>
      </xdr:nvSpPr>
      <xdr:spPr>
        <a:xfrm>
          <a:off x="8271587" y="65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25417</xdr:rowOff>
    </xdr:from>
    <xdr:ext cx="469744" cy="259045"/>
    <xdr:sp macro="" textlink="">
      <xdr:nvSpPr>
        <xdr:cNvPr id="142" name="n_2aveValue【図書館】&#10;一人当たり面積"/>
        <xdr:cNvSpPr txBox="1"/>
      </xdr:nvSpPr>
      <xdr:spPr>
        <a:xfrm>
          <a:off x="7509587" y="656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33037</xdr:rowOff>
    </xdr:from>
    <xdr:ext cx="469744" cy="259045"/>
    <xdr:sp macro="" textlink="">
      <xdr:nvSpPr>
        <xdr:cNvPr id="143" name="n_3aveValue【図書館】&#10;一人当たり面積"/>
        <xdr:cNvSpPr txBox="1"/>
      </xdr:nvSpPr>
      <xdr:spPr>
        <a:xfrm>
          <a:off x="6712027" y="657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48277</xdr:rowOff>
    </xdr:from>
    <xdr:ext cx="469744" cy="259045"/>
    <xdr:sp macro="" textlink="">
      <xdr:nvSpPr>
        <xdr:cNvPr id="144" name="n_4aveValue【図書館】&#10;一人当たり面積"/>
        <xdr:cNvSpPr txBox="1"/>
      </xdr:nvSpPr>
      <xdr:spPr>
        <a:xfrm>
          <a:off x="5937327" y="658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38117</xdr:rowOff>
    </xdr:from>
    <xdr:ext cx="469744" cy="259045"/>
    <xdr:sp macro="" textlink="">
      <xdr:nvSpPr>
        <xdr:cNvPr id="145" name="n_1mainValue【図書館】&#10;一人当たり面積"/>
        <xdr:cNvSpPr txBox="1"/>
      </xdr:nvSpPr>
      <xdr:spPr>
        <a:xfrm>
          <a:off x="8271587" y="691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41927</xdr:rowOff>
    </xdr:from>
    <xdr:ext cx="469744" cy="259045"/>
    <xdr:sp macro="" textlink="">
      <xdr:nvSpPr>
        <xdr:cNvPr id="146" name="n_2mainValue【図書館】&#10;一人当たり面積"/>
        <xdr:cNvSpPr txBox="1"/>
      </xdr:nvSpPr>
      <xdr:spPr>
        <a:xfrm>
          <a:off x="750958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49547</xdr:rowOff>
    </xdr:from>
    <xdr:ext cx="469744" cy="259045"/>
    <xdr:sp macro="" textlink="">
      <xdr:nvSpPr>
        <xdr:cNvPr id="147" name="n_3mainValue【図書館】&#10;一人当たり面積"/>
        <xdr:cNvSpPr txBox="1"/>
      </xdr:nvSpPr>
      <xdr:spPr>
        <a:xfrm>
          <a:off x="6712027" y="692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53357</xdr:rowOff>
    </xdr:from>
    <xdr:ext cx="469744" cy="259045"/>
    <xdr:sp macro="" textlink="">
      <xdr:nvSpPr>
        <xdr:cNvPr id="148" name="n_4mainValue【図書館】&#10;一人当たり面積"/>
        <xdr:cNvSpPr txBox="1"/>
      </xdr:nvSpPr>
      <xdr:spPr>
        <a:xfrm>
          <a:off x="5937327" y="69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91440</xdr:rowOff>
    </xdr:from>
    <xdr:to>
      <xdr:col>24</xdr:col>
      <xdr:colOff>62865</xdr:colOff>
      <xdr:row>64</xdr:row>
      <xdr:rowOff>130628</xdr:rowOff>
    </xdr:to>
    <xdr:cxnSp macro="">
      <xdr:nvCxnSpPr>
        <xdr:cNvPr id="174" name="直線コネクタ 173"/>
        <xdr:cNvCxnSpPr/>
      </xdr:nvCxnSpPr>
      <xdr:spPr>
        <a:xfrm flipV="1">
          <a:off x="4086225" y="9479280"/>
          <a:ext cx="0" cy="1380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38117</xdr:rowOff>
    </xdr:from>
    <xdr:ext cx="405111" cy="259045"/>
    <xdr:sp macro="" textlink="">
      <xdr:nvSpPr>
        <xdr:cNvPr id="177" name="【体育館・プール】&#10;有形固定資産減価償却率最大値テキスト"/>
        <xdr:cNvSpPr txBox="1"/>
      </xdr:nvSpPr>
      <xdr:spPr>
        <a:xfrm>
          <a:off x="412496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91440</xdr:rowOff>
    </xdr:from>
    <xdr:to>
      <xdr:col>24</xdr:col>
      <xdr:colOff>152400</xdr:colOff>
      <xdr:row>56</xdr:row>
      <xdr:rowOff>91440</xdr:rowOff>
    </xdr:to>
    <xdr:cxnSp macro="">
      <xdr:nvCxnSpPr>
        <xdr:cNvPr id="178" name="直線コネクタ 177"/>
        <xdr:cNvCxnSpPr/>
      </xdr:nvCxnSpPr>
      <xdr:spPr>
        <a:xfrm>
          <a:off x="4020820" y="94792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157860</xdr:rowOff>
    </xdr:from>
    <xdr:ext cx="405111" cy="259045"/>
    <xdr:sp macro="" textlink="">
      <xdr:nvSpPr>
        <xdr:cNvPr id="179" name="【体育館・プール】&#10;有形固定資産減価償却率平均値テキスト"/>
        <xdr:cNvSpPr txBox="1"/>
      </xdr:nvSpPr>
      <xdr:spPr>
        <a:xfrm>
          <a:off x="4124960" y="102162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80" name="フローチャート: 判断 179"/>
        <xdr:cNvSpPr/>
      </xdr:nvSpPr>
      <xdr:spPr>
        <a:xfrm>
          <a:off x="4036060" y="1023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81" name="フローチャート: 判断 180"/>
        <xdr:cNvSpPr/>
      </xdr:nvSpPr>
      <xdr:spPr>
        <a:xfrm>
          <a:off x="3312160" y="102215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145143</xdr:rowOff>
    </xdr:from>
    <xdr:to>
      <xdr:col>15</xdr:col>
      <xdr:colOff>101600</xdr:colOff>
      <xdr:row>61</xdr:row>
      <xdr:rowOff>75293</xdr:rowOff>
    </xdr:to>
    <xdr:sp macro="" textlink="">
      <xdr:nvSpPr>
        <xdr:cNvPr id="182" name="フローチャート: 判断 181"/>
        <xdr:cNvSpPr/>
      </xdr:nvSpPr>
      <xdr:spPr>
        <a:xfrm>
          <a:off x="2514600" y="102035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138612</xdr:rowOff>
    </xdr:from>
    <xdr:to>
      <xdr:col>10</xdr:col>
      <xdr:colOff>165100</xdr:colOff>
      <xdr:row>61</xdr:row>
      <xdr:rowOff>68762</xdr:rowOff>
    </xdr:to>
    <xdr:sp macro="" textlink="">
      <xdr:nvSpPr>
        <xdr:cNvPr id="183" name="フローチャート: 判断 182"/>
        <xdr:cNvSpPr/>
      </xdr:nvSpPr>
      <xdr:spPr>
        <a:xfrm>
          <a:off x="1739900" y="101970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127181</xdr:rowOff>
    </xdr:from>
    <xdr:to>
      <xdr:col>6</xdr:col>
      <xdr:colOff>38100</xdr:colOff>
      <xdr:row>61</xdr:row>
      <xdr:rowOff>57331</xdr:rowOff>
    </xdr:to>
    <xdr:sp macro="" textlink="">
      <xdr:nvSpPr>
        <xdr:cNvPr id="184" name="フローチャート: 判断 183"/>
        <xdr:cNvSpPr/>
      </xdr:nvSpPr>
      <xdr:spPr>
        <a:xfrm>
          <a:off x="965200" y="101855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138612</xdr:rowOff>
    </xdr:from>
    <xdr:to>
      <xdr:col>24</xdr:col>
      <xdr:colOff>114300</xdr:colOff>
      <xdr:row>61</xdr:row>
      <xdr:rowOff>68762</xdr:rowOff>
    </xdr:to>
    <xdr:sp macro="" textlink="">
      <xdr:nvSpPr>
        <xdr:cNvPr id="190" name="楕円 189"/>
        <xdr:cNvSpPr/>
      </xdr:nvSpPr>
      <xdr:spPr>
        <a:xfrm>
          <a:off x="4036060" y="101970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161489</xdr:rowOff>
    </xdr:from>
    <xdr:ext cx="405111" cy="259045"/>
    <xdr:sp macro="" textlink="">
      <xdr:nvSpPr>
        <xdr:cNvPr id="191" name="【体育館・プール】&#10;有形固定資産減価償却率該当値テキスト"/>
        <xdr:cNvSpPr txBox="1"/>
      </xdr:nvSpPr>
      <xdr:spPr>
        <a:xfrm>
          <a:off x="4124960" y="1005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127181</xdr:rowOff>
    </xdr:from>
    <xdr:to>
      <xdr:col>20</xdr:col>
      <xdr:colOff>38100</xdr:colOff>
      <xdr:row>61</xdr:row>
      <xdr:rowOff>57331</xdr:rowOff>
    </xdr:to>
    <xdr:sp macro="" textlink="">
      <xdr:nvSpPr>
        <xdr:cNvPr id="192" name="楕円 191"/>
        <xdr:cNvSpPr/>
      </xdr:nvSpPr>
      <xdr:spPr>
        <a:xfrm>
          <a:off x="3312160" y="1018558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6531</xdr:rowOff>
    </xdr:from>
    <xdr:to>
      <xdr:col>24</xdr:col>
      <xdr:colOff>63500</xdr:colOff>
      <xdr:row>61</xdr:row>
      <xdr:rowOff>17962</xdr:rowOff>
    </xdr:to>
    <xdr:cxnSp macro="">
      <xdr:nvCxnSpPr>
        <xdr:cNvPr id="193" name="直線コネクタ 192"/>
        <xdr:cNvCxnSpPr/>
      </xdr:nvCxnSpPr>
      <xdr:spPr>
        <a:xfrm>
          <a:off x="3355340" y="10232571"/>
          <a:ext cx="73152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114119</xdr:rowOff>
    </xdr:from>
    <xdr:to>
      <xdr:col>15</xdr:col>
      <xdr:colOff>101600</xdr:colOff>
      <xdr:row>59</xdr:row>
      <xdr:rowOff>44269</xdr:rowOff>
    </xdr:to>
    <xdr:sp macro="" textlink="">
      <xdr:nvSpPr>
        <xdr:cNvPr id="194" name="楕円 193"/>
        <xdr:cNvSpPr/>
      </xdr:nvSpPr>
      <xdr:spPr>
        <a:xfrm>
          <a:off x="2514600" y="98372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164919</xdr:rowOff>
    </xdr:from>
    <xdr:to>
      <xdr:col>19</xdr:col>
      <xdr:colOff>177800</xdr:colOff>
      <xdr:row>61</xdr:row>
      <xdr:rowOff>6531</xdr:rowOff>
    </xdr:to>
    <xdr:cxnSp macro="">
      <xdr:nvCxnSpPr>
        <xdr:cNvPr id="195" name="直線コネクタ 194"/>
        <xdr:cNvCxnSpPr/>
      </xdr:nvCxnSpPr>
      <xdr:spPr>
        <a:xfrm>
          <a:off x="2565400" y="9888039"/>
          <a:ext cx="789940" cy="34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112485</xdr:rowOff>
    </xdr:from>
    <xdr:to>
      <xdr:col>10</xdr:col>
      <xdr:colOff>165100</xdr:colOff>
      <xdr:row>61</xdr:row>
      <xdr:rowOff>42635</xdr:rowOff>
    </xdr:to>
    <xdr:sp macro="" textlink="">
      <xdr:nvSpPr>
        <xdr:cNvPr id="196" name="楕円 195"/>
        <xdr:cNvSpPr/>
      </xdr:nvSpPr>
      <xdr:spPr>
        <a:xfrm>
          <a:off x="1739900" y="101708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164919</xdr:rowOff>
    </xdr:from>
    <xdr:to>
      <xdr:col>15</xdr:col>
      <xdr:colOff>50800</xdr:colOff>
      <xdr:row>60</xdr:row>
      <xdr:rowOff>163285</xdr:rowOff>
    </xdr:to>
    <xdr:cxnSp macro="">
      <xdr:nvCxnSpPr>
        <xdr:cNvPr id="197" name="直線コネクタ 196"/>
        <xdr:cNvCxnSpPr/>
      </xdr:nvCxnSpPr>
      <xdr:spPr>
        <a:xfrm flipV="1">
          <a:off x="1790700" y="9888039"/>
          <a:ext cx="774700" cy="33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81462</xdr:rowOff>
    </xdr:from>
    <xdr:to>
      <xdr:col>6</xdr:col>
      <xdr:colOff>38100</xdr:colOff>
      <xdr:row>61</xdr:row>
      <xdr:rowOff>11612</xdr:rowOff>
    </xdr:to>
    <xdr:sp macro="" textlink="">
      <xdr:nvSpPr>
        <xdr:cNvPr id="198" name="楕円 197"/>
        <xdr:cNvSpPr/>
      </xdr:nvSpPr>
      <xdr:spPr>
        <a:xfrm>
          <a:off x="965200" y="101398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132262</xdr:rowOff>
    </xdr:from>
    <xdr:to>
      <xdr:col>10</xdr:col>
      <xdr:colOff>114300</xdr:colOff>
      <xdr:row>60</xdr:row>
      <xdr:rowOff>163285</xdr:rowOff>
    </xdr:to>
    <xdr:cxnSp macro="">
      <xdr:nvCxnSpPr>
        <xdr:cNvPr id="199" name="直線コネクタ 198"/>
        <xdr:cNvCxnSpPr/>
      </xdr:nvCxnSpPr>
      <xdr:spPr>
        <a:xfrm>
          <a:off x="1008380" y="10190662"/>
          <a:ext cx="78232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84381</xdr:rowOff>
    </xdr:from>
    <xdr:ext cx="405111" cy="259045"/>
    <xdr:sp macro="" textlink="">
      <xdr:nvSpPr>
        <xdr:cNvPr id="200" name="n_1aveValue【体育館・プール】&#10;有形固定資産減価償却率"/>
        <xdr:cNvSpPr txBox="1"/>
      </xdr:nvSpPr>
      <xdr:spPr>
        <a:xfrm>
          <a:off x="3170564" y="10310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66420</xdr:rowOff>
    </xdr:from>
    <xdr:ext cx="405111" cy="259045"/>
    <xdr:sp macro="" textlink="">
      <xdr:nvSpPr>
        <xdr:cNvPr id="201" name="n_2aveValue【体育館・プール】&#10;有形固定資産減価償却率"/>
        <xdr:cNvSpPr txBox="1"/>
      </xdr:nvSpPr>
      <xdr:spPr>
        <a:xfrm>
          <a:off x="2385704" y="10292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59889</xdr:rowOff>
    </xdr:from>
    <xdr:ext cx="405111" cy="259045"/>
    <xdr:sp macro="" textlink="">
      <xdr:nvSpPr>
        <xdr:cNvPr id="202" name="n_3aveValue【体育館・プール】&#10;有形固定資産減価償却率"/>
        <xdr:cNvSpPr txBox="1"/>
      </xdr:nvSpPr>
      <xdr:spPr>
        <a:xfrm>
          <a:off x="1611004" y="1028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48458</xdr:rowOff>
    </xdr:from>
    <xdr:ext cx="405111" cy="259045"/>
    <xdr:sp macro="" textlink="">
      <xdr:nvSpPr>
        <xdr:cNvPr id="203" name="n_4aveValue【体育館・プール】&#10;有形固定資産減価償却率"/>
        <xdr:cNvSpPr txBox="1"/>
      </xdr:nvSpPr>
      <xdr:spPr>
        <a:xfrm>
          <a:off x="836304" y="10274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73858</xdr:rowOff>
    </xdr:from>
    <xdr:ext cx="405111" cy="259045"/>
    <xdr:sp macro="" textlink="">
      <xdr:nvSpPr>
        <xdr:cNvPr id="204" name="n_1mainValue【体育館・プール】&#10;有形固定資産減価償却率"/>
        <xdr:cNvSpPr txBox="1"/>
      </xdr:nvSpPr>
      <xdr:spPr>
        <a:xfrm>
          <a:off x="3170564" y="9964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60796</xdr:rowOff>
    </xdr:from>
    <xdr:ext cx="405111" cy="259045"/>
    <xdr:sp macro="" textlink="">
      <xdr:nvSpPr>
        <xdr:cNvPr id="205" name="n_2mainValue【体育館・プール】&#10;有形固定資産減価償却率"/>
        <xdr:cNvSpPr txBox="1"/>
      </xdr:nvSpPr>
      <xdr:spPr>
        <a:xfrm>
          <a:off x="2385704" y="961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59162</xdr:rowOff>
    </xdr:from>
    <xdr:ext cx="405111" cy="259045"/>
    <xdr:sp macro="" textlink="">
      <xdr:nvSpPr>
        <xdr:cNvPr id="206" name="n_3mainValue【体育館・プール】&#10;有形固定資産減価償却率"/>
        <xdr:cNvSpPr txBox="1"/>
      </xdr:nvSpPr>
      <xdr:spPr>
        <a:xfrm>
          <a:off x="1611004" y="994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28139</xdr:rowOff>
    </xdr:from>
    <xdr:ext cx="405111" cy="259045"/>
    <xdr:sp macro="" textlink="">
      <xdr:nvSpPr>
        <xdr:cNvPr id="207" name="n_4mainValue【体育館・プール】&#10;有形固定資産減価償却率"/>
        <xdr:cNvSpPr txBox="1"/>
      </xdr:nvSpPr>
      <xdr:spPr>
        <a:xfrm>
          <a:off x="836304" y="9918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126111</xdr:rowOff>
    </xdr:from>
    <xdr:to>
      <xdr:col>54</xdr:col>
      <xdr:colOff>189865</xdr:colOff>
      <xdr:row>64</xdr:row>
      <xdr:rowOff>75819</xdr:rowOff>
    </xdr:to>
    <xdr:cxnSp macro="">
      <xdr:nvCxnSpPr>
        <xdr:cNvPr id="231" name="直線コネクタ 230"/>
        <xdr:cNvCxnSpPr/>
      </xdr:nvCxnSpPr>
      <xdr:spPr>
        <a:xfrm flipV="1">
          <a:off x="9219565" y="9513951"/>
          <a:ext cx="0" cy="1290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2" name="【体育館・プール】&#10;一人当たり面積最小値テキスト"/>
        <xdr:cNvSpPr txBox="1"/>
      </xdr:nvSpPr>
      <xdr:spPr>
        <a:xfrm>
          <a:off x="9258300" y="10808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3" name="直線コネクタ 232"/>
        <xdr:cNvCxnSpPr/>
      </xdr:nvCxnSpPr>
      <xdr:spPr>
        <a:xfrm>
          <a:off x="9154160" y="108047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72788</xdr:rowOff>
    </xdr:from>
    <xdr:ext cx="469744" cy="259045"/>
    <xdr:sp macro="" textlink="">
      <xdr:nvSpPr>
        <xdr:cNvPr id="234" name="【体育館・プール】&#10;一人当たり面積最大値テキスト"/>
        <xdr:cNvSpPr txBox="1"/>
      </xdr:nvSpPr>
      <xdr:spPr>
        <a:xfrm>
          <a:off x="9258300" y="9292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126111</xdr:rowOff>
    </xdr:from>
    <xdr:to>
      <xdr:col>55</xdr:col>
      <xdr:colOff>88900</xdr:colOff>
      <xdr:row>56</xdr:row>
      <xdr:rowOff>126111</xdr:rowOff>
    </xdr:to>
    <xdr:cxnSp macro="">
      <xdr:nvCxnSpPr>
        <xdr:cNvPr id="235" name="直線コネクタ 234"/>
        <xdr:cNvCxnSpPr/>
      </xdr:nvCxnSpPr>
      <xdr:spPr>
        <a:xfrm>
          <a:off x="9154160" y="95139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64660</xdr:rowOff>
    </xdr:from>
    <xdr:ext cx="469744" cy="259045"/>
    <xdr:sp macro="" textlink="">
      <xdr:nvSpPr>
        <xdr:cNvPr id="236" name="【体育館・プール】&#10;一人当たり面積平均値テキスト"/>
        <xdr:cNvSpPr txBox="1"/>
      </xdr:nvSpPr>
      <xdr:spPr>
        <a:xfrm>
          <a:off x="9258300" y="1045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41783</xdr:rowOff>
    </xdr:from>
    <xdr:to>
      <xdr:col>55</xdr:col>
      <xdr:colOff>50800</xdr:colOff>
      <xdr:row>63</xdr:row>
      <xdr:rowOff>143383</xdr:rowOff>
    </xdr:to>
    <xdr:sp macro="" textlink="">
      <xdr:nvSpPr>
        <xdr:cNvPr id="237" name="フローチャート: 判断 236"/>
        <xdr:cNvSpPr/>
      </xdr:nvSpPr>
      <xdr:spPr>
        <a:xfrm>
          <a:off x="9192260" y="1060310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52832</xdr:rowOff>
    </xdr:from>
    <xdr:to>
      <xdr:col>50</xdr:col>
      <xdr:colOff>165100</xdr:colOff>
      <xdr:row>63</xdr:row>
      <xdr:rowOff>154432</xdr:rowOff>
    </xdr:to>
    <xdr:sp macro="" textlink="">
      <xdr:nvSpPr>
        <xdr:cNvPr id="238" name="フローチャート: 判断 237"/>
        <xdr:cNvSpPr/>
      </xdr:nvSpPr>
      <xdr:spPr>
        <a:xfrm>
          <a:off x="8445500" y="1061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65024</xdr:rowOff>
    </xdr:from>
    <xdr:to>
      <xdr:col>46</xdr:col>
      <xdr:colOff>38100</xdr:colOff>
      <xdr:row>63</xdr:row>
      <xdr:rowOff>166624</xdr:rowOff>
    </xdr:to>
    <xdr:sp macro="" textlink="">
      <xdr:nvSpPr>
        <xdr:cNvPr id="239" name="フローチャート: 判断 238"/>
        <xdr:cNvSpPr/>
      </xdr:nvSpPr>
      <xdr:spPr>
        <a:xfrm>
          <a:off x="7670800" y="1062634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68834</xdr:rowOff>
    </xdr:from>
    <xdr:to>
      <xdr:col>41</xdr:col>
      <xdr:colOff>101600</xdr:colOff>
      <xdr:row>63</xdr:row>
      <xdr:rowOff>170434</xdr:rowOff>
    </xdr:to>
    <xdr:sp macro="" textlink="">
      <xdr:nvSpPr>
        <xdr:cNvPr id="240" name="フローチャート: 判断 239"/>
        <xdr:cNvSpPr/>
      </xdr:nvSpPr>
      <xdr:spPr>
        <a:xfrm>
          <a:off x="6873240" y="106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73025</xdr:rowOff>
    </xdr:from>
    <xdr:to>
      <xdr:col>36</xdr:col>
      <xdr:colOff>165100</xdr:colOff>
      <xdr:row>64</xdr:row>
      <xdr:rowOff>3175</xdr:rowOff>
    </xdr:to>
    <xdr:sp macro="" textlink="">
      <xdr:nvSpPr>
        <xdr:cNvPr id="241" name="フローチャート: 判断 240"/>
        <xdr:cNvSpPr/>
      </xdr:nvSpPr>
      <xdr:spPr>
        <a:xfrm>
          <a:off x="6098540" y="106343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52070</xdr:rowOff>
    </xdr:from>
    <xdr:to>
      <xdr:col>55</xdr:col>
      <xdr:colOff>50800</xdr:colOff>
      <xdr:row>63</xdr:row>
      <xdr:rowOff>153670</xdr:rowOff>
    </xdr:to>
    <xdr:sp macro="" textlink="">
      <xdr:nvSpPr>
        <xdr:cNvPr id="247" name="楕円 246"/>
        <xdr:cNvSpPr/>
      </xdr:nvSpPr>
      <xdr:spPr>
        <a:xfrm>
          <a:off x="9192260" y="106133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30497</xdr:rowOff>
    </xdr:from>
    <xdr:ext cx="469744" cy="259045"/>
    <xdr:sp macro="" textlink="">
      <xdr:nvSpPr>
        <xdr:cNvPr id="248" name="【体育館・プール】&#10;一人当たり面積該当値テキスト"/>
        <xdr:cNvSpPr txBox="1"/>
      </xdr:nvSpPr>
      <xdr:spPr>
        <a:xfrm>
          <a:off x="9258300"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34163</xdr:rowOff>
    </xdr:from>
    <xdr:to>
      <xdr:col>50</xdr:col>
      <xdr:colOff>165100</xdr:colOff>
      <xdr:row>63</xdr:row>
      <xdr:rowOff>135763</xdr:rowOff>
    </xdr:to>
    <xdr:sp macro="" textlink="">
      <xdr:nvSpPr>
        <xdr:cNvPr id="249" name="楕円 248"/>
        <xdr:cNvSpPr/>
      </xdr:nvSpPr>
      <xdr:spPr>
        <a:xfrm>
          <a:off x="8445500" y="1059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84963</xdr:rowOff>
    </xdr:from>
    <xdr:to>
      <xdr:col>55</xdr:col>
      <xdr:colOff>0</xdr:colOff>
      <xdr:row>63</xdr:row>
      <xdr:rowOff>102870</xdr:rowOff>
    </xdr:to>
    <xdr:cxnSp macro="">
      <xdr:nvCxnSpPr>
        <xdr:cNvPr id="250" name="直線コネクタ 249"/>
        <xdr:cNvCxnSpPr/>
      </xdr:nvCxnSpPr>
      <xdr:spPr>
        <a:xfrm>
          <a:off x="8496300" y="10646283"/>
          <a:ext cx="7239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47117</xdr:rowOff>
    </xdr:from>
    <xdr:to>
      <xdr:col>46</xdr:col>
      <xdr:colOff>38100</xdr:colOff>
      <xdr:row>63</xdr:row>
      <xdr:rowOff>148717</xdr:rowOff>
    </xdr:to>
    <xdr:sp macro="" textlink="">
      <xdr:nvSpPr>
        <xdr:cNvPr id="251" name="楕円 250"/>
        <xdr:cNvSpPr/>
      </xdr:nvSpPr>
      <xdr:spPr>
        <a:xfrm>
          <a:off x="7670800" y="1060843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84963</xdr:rowOff>
    </xdr:from>
    <xdr:to>
      <xdr:col>50</xdr:col>
      <xdr:colOff>114300</xdr:colOff>
      <xdr:row>63</xdr:row>
      <xdr:rowOff>97917</xdr:rowOff>
    </xdr:to>
    <xdr:cxnSp macro="">
      <xdr:nvCxnSpPr>
        <xdr:cNvPr id="252" name="直線コネクタ 251"/>
        <xdr:cNvCxnSpPr/>
      </xdr:nvCxnSpPr>
      <xdr:spPr>
        <a:xfrm flipV="1">
          <a:off x="7713980" y="10646283"/>
          <a:ext cx="78232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50546</xdr:rowOff>
    </xdr:from>
    <xdr:to>
      <xdr:col>41</xdr:col>
      <xdr:colOff>101600</xdr:colOff>
      <xdr:row>63</xdr:row>
      <xdr:rowOff>152146</xdr:rowOff>
    </xdr:to>
    <xdr:sp macro="" textlink="">
      <xdr:nvSpPr>
        <xdr:cNvPr id="253" name="楕円 252"/>
        <xdr:cNvSpPr/>
      </xdr:nvSpPr>
      <xdr:spPr>
        <a:xfrm>
          <a:off x="6873240" y="1061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97917</xdr:rowOff>
    </xdr:from>
    <xdr:to>
      <xdr:col>45</xdr:col>
      <xdr:colOff>177800</xdr:colOff>
      <xdr:row>63</xdr:row>
      <xdr:rowOff>101346</xdr:rowOff>
    </xdr:to>
    <xdr:cxnSp macro="">
      <xdr:nvCxnSpPr>
        <xdr:cNvPr id="254" name="直線コネクタ 253"/>
        <xdr:cNvCxnSpPr/>
      </xdr:nvCxnSpPr>
      <xdr:spPr>
        <a:xfrm flipV="1">
          <a:off x="6924040" y="10659237"/>
          <a:ext cx="78994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54737</xdr:rowOff>
    </xdr:from>
    <xdr:to>
      <xdr:col>36</xdr:col>
      <xdr:colOff>165100</xdr:colOff>
      <xdr:row>63</xdr:row>
      <xdr:rowOff>156337</xdr:rowOff>
    </xdr:to>
    <xdr:sp macro="" textlink="">
      <xdr:nvSpPr>
        <xdr:cNvPr id="255" name="楕円 254"/>
        <xdr:cNvSpPr/>
      </xdr:nvSpPr>
      <xdr:spPr>
        <a:xfrm>
          <a:off x="6098540" y="106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101346</xdr:rowOff>
    </xdr:from>
    <xdr:to>
      <xdr:col>41</xdr:col>
      <xdr:colOff>50800</xdr:colOff>
      <xdr:row>63</xdr:row>
      <xdr:rowOff>105537</xdr:rowOff>
    </xdr:to>
    <xdr:cxnSp macro="">
      <xdr:nvCxnSpPr>
        <xdr:cNvPr id="256" name="直線コネクタ 255"/>
        <xdr:cNvCxnSpPr/>
      </xdr:nvCxnSpPr>
      <xdr:spPr>
        <a:xfrm flipV="1">
          <a:off x="6149340" y="10662666"/>
          <a:ext cx="7747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145559</xdr:rowOff>
    </xdr:from>
    <xdr:ext cx="469744" cy="259045"/>
    <xdr:sp macro="" textlink="">
      <xdr:nvSpPr>
        <xdr:cNvPr id="257" name="n_1aveValue【体育館・プール】&#10;一人当たり面積"/>
        <xdr:cNvSpPr txBox="1"/>
      </xdr:nvSpPr>
      <xdr:spPr>
        <a:xfrm>
          <a:off x="8271587" y="10706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157751</xdr:rowOff>
    </xdr:from>
    <xdr:ext cx="469744" cy="259045"/>
    <xdr:sp macro="" textlink="">
      <xdr:nvSpPr>
        <xdr:cNvPr id="258" name="n_2aveValue【体育館・プール】&#10;一人当たり面積"/>
        <xdr:cNvSpPr txBox="1"/>
      </xdr:nvSpPr>
      <xdr:spPr>
        <a:xfrm>
          <a:off x="7509587" y="1071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161561</xdr:rowOff>
    </xdr:from>
    <xdr:ext cx="469744" cy="259045"/>
    <xdr:sp macro="" textlink="">
      <xdr:nvSpPr>
        <xdr:cNvPr id="259" name="n_3aveValue【体育館・プール】&#10;一人当たり面積"/>
        <xdr:cNvSpPr txBox="1"/>
      </xdr:nvSpPr>
      <xdr:spPr>
        <a:xfrm>
          <a:off x="6712027" y="1072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165752</xdr:rowOff>
    </xdr:from>
    <xdr:ext cx="469744" cy="259045"/>
    <xdr:sp macro="" textlink="">
      <xdr:nvSpPr>
        <xdr:cNvPr id="260" name="n_4aveValue【体育館・プール】&#10;一人当たり面積"/>
        <xdr:cNvSpPr txBox="1"/>
      </xdr:nvSpPr>
      <xdr:spPr>
        <a:xfrm>
          <a:off x="5937327" y="1072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152290</xdr:rowOff>
    </xdr:from>
    <xdr:ext cx="469744" cy="259045"/>
    <xdr:sp macro="" textlink="">
      <xdr:nvSpPr>
        <xdr:cNvPr id="261" name="n_1mainValue【体育館・プール】&#10;一人当たり面積"/>
        <xdr:cNvSpPr txBox="1"/>
      </xdr:nvSpPr>
      <xdr:spPr>
        <a:xfrm>
          <a:off x="8271587" y="1037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165244</xdr:rowOff>
    </xdr:from>
    <xdr:ext cx="469744" cy="259045"/>
    <xdr:sp macro="" textlink="">
      <xdr:nvSpPr>
        <xdr:cNvPr id="262" name="n_2mainValue【体育館・プール】&#10;一人当たり面積"/>
        <xdr:cNvSpPr txBox="1"/>
      </xdr:nvSpPr>
      <xdr:spPr>
        <a:xfrm>
          <a:off x="7509587" y="1039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168673</xdr:rowOff>
    </xdr:from>
    <xdr:ext cx="469744" cy="259045"/>
    <xdr:sp macro="" textlink="">
      <xdr:nvSpPr>
        <xdr:cNvPr id="263" name="n_3mainValue【体育館・プール】&#10;一人当たり面積"/>
        <xdr:cNvSpPr txBox="1"/>
      </xdr:nvSpPr>
      <xdr:spPr>
        <a:xfrm>
          <a:off x="6712027" y="103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1414</xdr:rowOff>
    </xdr:from>
    <xdr:ext cx="469744" cy="259045"/>
    <xdr:sp macro="" textlink="">
      <xdr:nvSpPr>
        <xdr:cNvPr id="264" name="n_4mainValue【体育館・プール】&#10;一人当たり面積"/>
        <xdr:cNvSpPr txBox="1"/>
      </xdr:nvSpPr>
      <xdr:spPr>
        <a:xfrm>
          <a:off x="5937327" y="10395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65858</xdr:rowOff>
    </xdr:from>
    <xdr:to>
      <xdr:col>24</xdr:col>
      <xdr:colOff>62865</xdr:colOff>
      <xdr:row>86</xdr:row>
      <xdr:rowOff>168729</xdr:rowOff>
    </xdr:to>
    <xdr:cxnSp macro="">
      <xdr:nvCxnSpPr>
        <xdr:cNvPr id="290" name="直線コネクタ 289"/>
        <xdr:cNvCxnSpPr/>
      </xdr:nvCxnSpPr>
      <xdr:spPr>
        <a:xfrm flipV="1">
          <a:off x="4086225" y="13141778"/>
          <a:ext cx="0" cy="1443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12535</xdr:rowOff>
    </xdr:from>
    <xdr:ext cx="340478" cy="259045"/>
    <xdr:sp macro="" textlink="">
      <xdr:nvSpPr>
        <xdr:cNvPr id="293" name="【福祉施設】&#10;有形固定資産減価償却率最大値テキスト"/>
        <xdr:cNvSpPr txBox="1"/>
      </xdr:nvSpPr>
      <xdr:spPr>
        <a:xfrm>
          <a:off x="4124960" y="129208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65858</xdr:rowOff>
    </xdr:from>
    <xdr:to>
      <xdr:col>24</xdr:col>
      <xdr:colOff>152400</xdr:colOff>
      <xdr:row>78</xdr:row>
      <xdr:rowOff>65858</xdr:rowOff>
    </xdr:to>
    <xdr:cxnSp macro="">
      <xdr:nvCxnSpPr>
        <xdr:cNvPr id="294" name="直線コネクタ 293"/>
        <xdr:cNvCxnSpPr/>
      </xdr:nvCxnSpPr>
      <xdr:spPr>
        <a:xfrm>
          <a:off x="4020820" y="131417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137540</xdr:rowOff>
    </xdr:from>
    <xdr:ext cx="405111" cy="259045"/>
    <xdr:sp macro="" textlink="">
      <xdr:nvSpPr>
        <xdr:cNvPr id="295" name="【福祉施設】&#10;有形固定資産減価償却率平均値テキスト"/>
        <xdr:cNvSpPr txBox="1"/>
      </xdr:nvSpPr>
      <xdr:spPr>
        <a:xfrm>
          <a:off x="4124960" y="13716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114663</xdr:rowOff>
    </xdr:from>
    <xdr:to>
      <xdr:col>24</xdr:col>
      <xdr:colOff>114300</xdr:colOff>
      <xdr:row>83</xdr:row>
      <xdr:rowOff>44813</xdr:rowOff>
    </xdr:to>
    <xdr:sp macro="" textlink="">
      <xdr:nvSpPr>
        <xdr:cNvPr id="296" name="フローチャート: 判断 295"/>
        <xdr:cNvSpPr/>
      </xdr:nvSpPr>
      <xdr:spPr>
        <a:xfrm>
          <a:off x="4036060" y="138611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80373</xdr:rowOff>
    </xdr:from>
    <xdr:to>
      <xdr:col>20</xdr:col>
      <xdr:colOff>38100</xdr:colOff>
      <xdr:row>83</xdr:row>
      <xdr:rowOff>10523</xdr:rowOff>
    </xdr:to>
    <xdr:sp macro="" textlink="">
      <xdr:nvSpPr>
        <xdr:cNvPr id="297" name="フローチャート: 判断 296"/>
        <xdr:cNvSpPr/>
      </xdr:nvSpPr>
      <xdr:spPr>
        <a:xfrm>
          <a:off x="3312160" y="138268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106499</xdr:rowOff>
    </xdr:from>
    <xdr:to>
      <xdr:col>15</xdr:col>
      <xdr:colOff>101600</xdr:colOff>
      <xdr:row>83</xdr:row>
      <xdr:rowOff>36649</xdr:rowOff>
    </xdr:to>
    <xdr:sp macro="" textlink="">
      <xdr:nvSpPr>
        <xdr:cNvPr id="298" name="フローチャート: 判断 297"/>
        <xdr:cNvSpPr/>
      </xdr:nvSpPr>
      <xdr:spPr>
        <a:xfrm>
          <a:off x="2514600" y="138529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82006</xdr:rowOff>
    </xdr:from>
    <xdr:to>
      <xdr:col>10</xdr:col>
      <xdr:colOff>165100</xdr:colOff>
      <xdr:row>83</xdr:row>
      <xdr:rowOff>12156</xdr:rowOff>
    </xdr:to>
    <xdr:sp macro="" textlink="">
      <xdr:nvSpPr>
        <xdr:cNvPr id="299" name="フローチャート: 判断 298"/>
        <xdr:cNvSpPr/>
      </xdr:nvSpPr>
      <xdr:spPr>
        <a:xfrm>
          <a:off x="1739900" y="138284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60779</xdr:rowOff>
    </xdr:from>
    <xdr:to>
      <xdr:col>6</xdr:col>
      <xdr:colOff>38100</xdr:colOff>
      <xdr:row>82</xdr:row>
      <xdr:rowOff>162379</xdr:rowOff>
    </xdr:to>
    <xdr:sp macro="" textlink="">
      <xdr:nvSpPr>
        <xdr:cNvPr id="300" name="フローチャート: 判断 299"/>
        <xdr:cNvSpPr/>
      </xdr:nvSpPr>
      <xdr:spPr>
        <a:xfrm>
          <a:off x="965200" y="1380725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36286</xdr:rowOff>
    </xdr:from>
    <xdr:to>
      <xdr:col>24</xdr:col>
      <xdr:colOff>114300</xdr:colOff>
      <xdr:row>85</xdr:row>
      <xdr:rowOff>137886</xdr:rowOff>
    </xdr:to>
    <xdr:sp macro="" textlink="">
      <xdr:nvSpPr>
        <xdr:cNvPr id="306" name="楕円 305"/>
        <xdr:cNvSpPr/>
      </xdr:nvSpPr>
      <xdr:spPr>
        <a:xfrm>
          <a:off x="4036060" y="1428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14713</xdr:rowOff>
    </xdr:from>
    <xdr:ext cx="405111" cy="259045"/>
    <xdr:sp macro="" textlink="">
      <xdr:nvSpPr>
        <xdr:cNvPr id="307" name="【福祉施設】&#10;有形固定資産減価償却率該当値テキスト"/>
        <xdr:cNvSpPr txBox="1"/>
      </xdr:nvSpPr>
      <xdr:spPr>
        <a:xfrm>
          <a:off x="4124960" y="14264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3629</xdr:rowOff>
    </xdr:from>
    <xdr:to>
      <xdr:col>20</xdr:col>
      <xdr:colOff>38100</xdr:colOff>
      <xdr:row>85</xdr:row>
      <xdr:rowOff>105229</xdr:rowOff>
    </xdr:to>
    <xdr:sp macro="" textlink="">
      <xdr:nvSpPr>
        <xdr:cNvPr id="308" name="楕円 307"/>
        <xdr:cNvSpPr/>
      </xdr:nvSpPr>
      <xdr:spPr>
        <a:xfrm>
          <a:off x="3312160" y="1425302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54429</xdr:rowOff>
    </xdr:from>
    <xdr:to>
      <xdr:col>24</xdr:col>
      <xdr:colOff>63500</xdr:colOff>
      <xdr:row>85</xdr:row>
      <xdr:rowOff>87086</xdr:rowOff>
    </xdr:to>
    <xdr:cxnSp macro="">
      <xdr:nvCxnSpPr>
        <xdr:cNvPr id="309" name="直線コネクタ 308"/>
        <xdr:cNvCxnSpPr/>
      </xdr:nvCxnSpPr>
      <xdr:spPr>
        <a:xfrm>
          <a:off x="3355340" y="14303829"/>
          <a:ext cx="7315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140788</xdr:rowOff>
    </xdr:from>
    <xdr:to>
      <xdr:col>15</xdr:col>
      <xdr:colOff>101600</xdr:colOff>
      <xdr:row>85</xdr:row>
      <xdr:rowOff>70938</xdr:rowOff>
    </xdr:to>
    <xdr:sp macro="" textlink="">
      <xdr:nvSpPr>
        <xdr:cNvPr id="310" name="楕円 309"/>
        <xdr:cNvSpPr/>
      </xdr:nvSpPr>
      <xdr:spPr>
        <a:xfrm>
          <a:off x="2514600" y="142225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20138</xdr:rowOff>
    </xdr:from>
    <xdr:to>
      <xdr:col>19</xdr:col>
      <xdr:colOff>177800</xdr:colOff>
      <xdr:row>85</xdr:row>
      <xdr:rowOff>54429</xdr:rowOff>
    </xdr:to>
    <xdr:cxnSp macro="">
      <xdr:nvCxnSpPr>
        <xdr:cNvPr id="311" name="直線コネクタ 310"/>
        <xdr:cNvCxnSpPr/>
      </xdr:nvCxnSpPr>
      <xdr:spPr>
        <a:xfrm>
          <a:off x="2565400" y="14269538"/>
          <a:ext cx="78994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111398</xdr:rowOff>
    </xdr:from>
    <xdr:to>
      <xdr:col>10</xdr:col>
      <xdr:colOff>165100</xdr:colOff>
      <xdr:row>85</xdr:row>
      <xdr:rowOff>41548</xdr:rowOff>
    </xdr:to>
    <xdr:sp macro="" textlink="">
      <xdr:nvSpPr>
        <xdr:cNvPr id="312" name="楕円 311"/>
        <xdr:cNvSpPr/>
      </xdr:nvSpPr>
      <xdr:spPr>
        <a:xfrm>
          <a:off x="1739900" y="141931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162198</xdr:rowOff>
    </xdr:from>
    <xdr:to>
      <xdr:col>15</xdr:col>
      <xdr:colOff>50800</xdr:colOff>
      <xdr:row>85</xdr:row>
      <xdr:rowOff>20138</xdr:rowOff>
    </xdr:to>
    <xdr:cxnSp macro="">
      <xdr:nvCxnSpPr>
        <xdr:cNvPr id="313" name="直線コネクタ 312"/>
        <xdr:cNvCxnSpPr/>
      </xdr:nvCxnSpPr>
      <xdr:spPr>
        <a:xfrm>
          <a:off x="1790700" y="14243958"/>
          <a:ext cx="774700" cy="2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82006</xdr:rowOff>
    </xdr:from>
    <xdr:to>
      <xdr:col>6</xdr:col>
      <xdr:colOff>38100</xdr:colOff>
      <xdr:row>85</xdr:row>
      <xdr:rowOff>12156</xdr:rowOff>
    </xdr:to>
    <xdr:sp macro="" textlink="">
      <xdr:nvSpPr>
        <xdr:cNvPr id="314" name="楕円 313"/>
        <xdr:cNvSpPr/>
      </xdr:nvSpPr>
      <xdr:spPr>
        <a:xfrm>
          <a:off x="965200" y="141637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132806</xdr:rowOff>
    </xdr:from>
    <xdr:to>
      <xdr:col>10</xdr:col>
      <xdr:colOff>114300</xdr:colOff>
      <xdr:row>84</xdr:row>
      <xdr:rowOff>162198</xdr:rowOff>
    </xdr:to>
    <xdr:cxnSp macro="">
      <xdr:nvCxnSpPr>
        <xdr:cNvPr id="315" name="直線コネクタ 314"/>
        <xdr:cNvCxnSpPr/>
      </xdr:nvCxnSpPr>
      <xdr:spPr>
        <a:xfrm>
          <a:off x="1008380" y="14214566"/>
          <a:ext cx="78232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27050</xdr:rowOff>
    </xdr:from>
    <xdr:ext cx="405111" cy="259045"/>
    <xdr:sp macro="" textlink="">
      <xdr:nvSpPr>
        <xdr:cNvPr id="316" name="n_1aveValue【福祉施設】&#10;有形固定資産減価償却率"/>
        <xdr:cNvSpPr txBox="1"/>
      </xdr:nvSpPr>
      <xdr:spPr>
        <a:xfrm>
          <a:off x="3170564" y="1360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53176</xdr:rowOff>
    </xdr:from>
    <xdr:ext cx="405111" cy="259045"/>
    <xdr:sp macro="" textlink="">
      <xdr:nvSpPr>
        <xdr:cNvPr id="317" name="n_2aveValue【福祉施設】&#10;有形固定資産減価償却率"/>
        <xdr:cNvSpPr txBox="1"/>
      </xdr:nvSpPr>
      <xdr:spPr>
        <a:xfrm>
          <a:off x="2385704" y="13632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28683</xdr:rowOff>
    </xdr:from>
    <xdr:ext cx="405111" cy="259045"/>
    <xdr:sp macro="" textlink="">
      <xdr:nvSpPr>
        <xdr:cNvPr id="318" name="n_3aveValue【福祉施設】&#10;有形固定資産減価償却率"/>
        <xdr:cNvSpPr txBox="1"/>
      </xdr:nvSpPr>
      <xdr:spPr>
        <a:xfrm>
          <a:off x="1611004" y="13607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7456</xdr:rowOff>
    </xdr:from>
    <xdr:ext cx="405111" cy="259045"/>
    <xdr:sp macro="" textlink="">
      <xdr:nvSpPr>
        <xdr:cNvPr id="319" name="n_4aveValue【福祉施設】&#10;有形固定資産減価償却率"/>
        <xdr:cNvSpPr txBox="1"/>
      </xdr:nvSpPr>
      <xdr:spPr>
        <a:xfrm>
          <a:off x="836304" y="1358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96356</xdr:rowOff>
    </xdr:from>
    <xdr:ext cx="405111" cy="259045"/>
    <xdr:sp macro="" textlink="">
      <xdr:nvSpPr>
        <xdr:cNvPr id="320" name="n_1mainValue【福祉施設】&#10;有形固定資産減価償却率"/>
        <xdr:cNvSpPr txBox="1"/>
      </xdr:nvSpPr>
      <xdr:spPr>
        <a:xfrm>
          <a:off x="3170564" y="14345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62065</xdr:rowOff>
    </xdr:from>
    <xdr:ext cx="405111" cy="259045"/>
    <xdr:sp macro="" textlink="">
      <xdr:nvSpPr>
        <xdr:cNvPr id="321" name="n_2mainValue【福祉施設】&#10;有形固定資産減価償却率"/>
        <xdr:cNvSpPr txBox="1"/>
      </xdr:nvSpPr>
      <xdr:spPr>
        <a:xfrm>
          <a:off x="2385704" y="14311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32675</xdr:rowOff>
    </xdr:from>
    <xdr:ext cx="405111" cy="259045"/>
    <xdr:sp macro="" textlink="">
      <xdr:nvSpPr>
        <xdr:cNvPr id="322" name="n_3mainValue【福祉施設】&#10;有形固定資産減価償却率"/>
        <xdr:cNvSpPr txBox="1"/>
      </xdr:nvSpPr>
      <xdr:spPr>
        <a:xfrm>
          <a:off x="1611004" y="14282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3283</xdr:rowOff>
    </xdr:from>
    <xdr:ext cx="405111" cy="259045"/>
    <xdr:sp macro="" textlink="">
      <xdr:nvSpPr>
        <xdr:cNvPr id="323" name="n_4mainValue【福祉施設】&#10;有形固定資産減価償却率"/>
        <xdr:cNvSpPr txBox="1"/>
      </xdr:nvSpPr>
      <xdr:spPr>
        <a:xfrm>
          <a:off x="836304" y="14252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xdr:rowOff>
    </xdr:from>
    <xdr:to>
      <xdr:col>54</xdr:col>
      <xdr:colOff>189865</xdr:colOff>
      <xdr:row>86</xdr:row>
      <xdr:rowOff>26670</xdr:rowOff>
    </xdr:to>
    <xdr:cxnSp macro="">
      <xdr:nvCxnSpPr>
        <xdr:cNvPr id="345" name="直線コネクタ 344"/>
        <xdr:cNvCxnSpPr/>
      </xdr:nvCxnSpPr>
      <xdr:spPr>
        <a:xfrm flipV="1">
          <a:off x="9219565" y="13082016"/>
          <a:ext cx="0" cy="136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6" name="【福祉施設】&#10;一人当たり面積最小値テキスト"/>
        <xdr:cNvSpPr txBox="1"/>
      </xdr:nvSpPr>
      <xdr:spPr>
        <a:xfrm>
          <a:off x="9258300" y="1444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7" name="直線コネクタ 346"/>
        <xdr:cNvCxnSpPr/>
      </xdr:nvCxnSpPr>
      <xdr:spPr>
        <a:xfrm>
          <a:off x="9154160" y="144437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124223</xdr:rowOff>
    </xdr:from>
    <xdr:ext cx="469744" cy="259045"/>
    <xdr:sp macro="" textlink="">
      <xdr:nvSpPr>
        <xdr:cNvPr id="348" name="【福祉施設】&#10;一人当たり面積最大値テキスト"/>
        <xdr:cNvSpPr txBox="1"/>
      </xdr:nvSpPr>
      <xdr:spPr>
        <a:xfrm>
          <a:off x="9258300" y="1286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xdr:rowOff>
    </xdr:from>
    <xdr:to>
      <xdr:col>55</xdr:col>
      <xdr:colOff>88900</xdr:colOff>
      <xdr:row>78</xdr:row>
      <xdr:rowOff>6096</xdr:rowOff>
    </xdr:to>
    <xdr:cxnSp macro="">
      <xdr:nvCxnSpPr>
        <xdr:cNvPr id="349" name="直線コネクタ 348"/>
        <xdr:cNvCxnSpPr/>
      </xdr:nvCxnSpPr>
      <xdr:spPr>
        <a:xfrm>
          <a:off x="9154160" y="130820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50" name="【福祉施設】&#10;一人当たり面積平均値テキスト"/>
        <xdr:cNvSpPr txBox="1"/>
      </xdr:nvSpPr>
      <xdr:spPr>
        <a:xfrm>
          <a:off x="9258300" y="140672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51" name="フローチャート: 判断 350"/>
        <xdr:cNvSpPr/>
      </xdr:nvSpPr>
      <xdr:spPr>
        <a:xfrm>
          <a:off x="9192260" y="140850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156463</xdr:rowOff>
    </xdr:from>
    <xdr:to>
      <xdr:col>50</xdr:col>
      <xdr:colOff>165100</xdr:colOff>
      <xdr:row>84</xdr:row>
      <xdr:rowOff>86613</xdr:rowOff>
    </xdr:to>
    <xdr:sp macro="" textlink="">
      <xdr:nvSpPr>
        <xdr:cNvPr id="352" name="フローチャート: 判断 351"/>
        <xdr:cNvSpPr/>
      </xdr:nvSpPr>
      <xdr:spPr>
        <a:xfrm>
          <a:off x="8445500" y="140705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165608</xdr:rowOff>
    </xdr:from>
    <xdr:to>
      <xdr:col>46</xdr:col>
      <xdr:colOff>38100</xdr:colOff>
      <xdr:row>84</xdr:row>
      <xdr:rowOff>95758</xdr:rowOff>
    </xdr:to>
    <xdr:sp macro="" textlink="">
      <xdr:nvSpPr>
        <xdr:cNvPr id="353" name="フローチャート: 判断 352"/>
        <xdr:cNvSpPr/>
      </xdr:nvSpPr>
      <xdr:spPr>
        <a:xfrm>
          <a:off x="7670800" y="140797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163322</xdr:rowOff>
    </xdr:from>
    <xdr:to>
      <xdr:col>41</xdr:col>
      <xdr:colOff>101600</xdr:colOff>
      <xdr:row>84</xdr:row>
      <xdr:rowOff>93472</xdr:rowOff>
    </xdr:to>
    <xdr:sp macro="" textlink="">
      <xdr:nvSpPr>
        <xdr:cNvPr id="354" name="フローチャート: 判断 353"/>
        <xdr:cNvSpPr/>
      </xdr:nvSpPr>
      <xdr:spPr>
        <a:xfrm>
          <a:off x="6873240" y="140774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170180</xdr:rowOff>
    </xdr:from>
    <xdr:to>
      <xdr:col>36</xdr:col>
      <xdr:colOff>165100</xdr:colOff>
      <xdr:row>84</xdr:row>
      <xdr:rowOff>100330</xdr:rowOff>
    </xdr:to>
    <xdr:sp macro="" textlink="">
      <xdr:nvSpPr>
        <xdr:cNvPr id="355" name="フローチャート: 判断 354"/>
        <xdr:cNvSpPr/>
      </xdr:nvSpPr>
      <xdr:spPr>
        <a:xfrm>
          <a:off x="6098540" y="140843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1015</xdr:rowOff>
    </xdr:from>
    <xdr:to>
      <xdr:col>55</xdr:col>
      <xdr:colOff>50800</xdr:colOff>
      <xdr:row>78</xdr:row>
      <xdr:rowOff>102615</xdr:rowOff>
    </xdr:to>
    <xdr:sp macro="" textlink="">
      <xdr:nvSpPr>
        <xdr:cNvPr id="361" name="楕円 360"/>
        <xdr:cNvSpPr/>
      </xdr:nvSpPr>
      <xdr:spPr>
        <a:xfrm>
          <a:off x="9192260" y="130769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87392</xdr:rowOff>
    </xdr:from>
    <xdr:ext cx="469744" cy="259045"/>
    <xdr:sp macro="" textlink="">
      <xdr:nvSpPr>
        <xdr:cNvPr id="362" name="【福祉施設】&#10;一人当たり面積該当値テキスト"/>
        <xdr:cNvSpPr txBox="1"/>
      </xdr:nvSpPr>
      <xdr:spPr>
        <a:xfrm>
          <a:off x="9258300" y="1299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60452</xdr:rowOff>
    </xdr:from>
    <xdr:to>
      <xdr:col>50</xdr:col>
      <xdr:colOff>165100</xdr:colOff>
      <xdr:row>78</xdr:row>
      <xdr:rowOff>162052</xdr:rowOff>
    </xdr:to>
    <xdr:sp macro="" textlink="">
      <xdr:nvSpPr>
        <xdr:cNvPr id="363" name="楕円 362"/>
        <xdr:cNvSpPr/>
      </xdr:nvSpPr>
      <xdr:spPr>
        <a:xfrm>
          <a:off x="8445500" y="1313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51815</xdr:rowOff>
    </xdr:from>
    <xdr:to>
      <xdr:col>55</xdr:col>
      <xdr:colOff>0</xdr:colOff>
      <xdr:row>78</xdr:row>
      <xdr:rowOff>111252</xdr:rowOff>
    </xdr:to>
    <xdr:cxnSp macro="">
      <xdr:nvCxnSpPr>
        <xdr:cNvPr id="364" name="直線コネクタ 363"/>
        <xdr:cNvCxnSpPr/>
      </xdr:nvCxnSpPr>
      <xdr:spPr>
        <a:xfrm flipV="1">
          <a:off x="8496300" y="13127735"/>
          <a:ext cx="7239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163322</xdr:rowOff>
    </xdr:from>
    <xdr:to>
      <xdr:col>46</xdr:col>
      <xdr:colOff>38100</xdr:colOff>
      <xdr:row>85</xdr:row>
      <xdr:rowOff>93472</xdr:rowOff>
    </xdr:to>
    <xdr:sp macro="" textlink="">
      <xdr:nvSpPr>
        <xdr:cNvPr id="365" name="楕円 364"/>
        <xdr:cNvSpPr/>
      </xdr:nvSpPr>
      <xdr:spPr>
        <a:xfrm>
          <a:off x="7670800" y="142450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111252</xdr:rowOff>
    </xdr:from>
    <xdr:to>
      <xdr:col>50</xdr:col>
      <xdr:colOff>114300</xdr:colOff>
      <xdr:row>85</xdr:row>
      <xdr:rowOff>42672</xdr:rowOff>
    </xdr:to>
    <xdr:cxnSp macro="">
      <xdr:nvCxnSpPr>
        <xdr:cNvPr id="366" name="直線コネクタ 365"/>
        <xdr:cNvCxnSpPr/>
      </xdr:nvCxnSpPr>
      <xdr:spPr>
        <a:xfrm flipV="1">
          <a:off x="7713980" y="13187172"/>
          <a:ext cx="782320" cy="110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167894</xdr:rowOff>
    </xdr:from>
    <xdr:to>
      <xdr:col>41</xdr:col>
      <xdr:colOff>101600</xdr:colOff>
      <xdr:row>85</xdr:row>
      <xdr:rowOff>98044</xdr:rowOff>
    </xdr:to>
    <xdr:sp macro="" textlink="">
      <xdr:nvSpPr>
        <xdr:cNvPr id="367" name="楕円 366"/>
        <xdr:cNvSpPr/>
      </xdr:nvSpPr>
      <xdr:spPr>
        <a:xfrm>
          <a:off x="6873240" y="142496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42672</xdr:rowOff>
    </xdr:from>
    <xdr:to>
      <xdr:col>45</xdr:col>
      <xdr:colOff>177800</xdr:colOff>
      <xdr:row>85</xdr:row>
      <xdr:rowOff>47244</xdr:rowOff>
    </xdr:to>
    <xdr:cxnSp macro="">
      <xdr:nvCxnSpPr>
        <xdr:cNvPr id="368" name="直線コネクタ 367"/>
        <xdr:cNvCxnSpPr/>
      </xdr:nvCxnSpPr>
      <xdr:spPr>
        <a:xfrm flipV="1">
          <a:off x="6924040" y="14292072"/>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1015</xdr:rowOff>
    </xdr:from>
    <xdr:to>
      <xdr:col>36</xdr:col>
      <xdr:colOff>165100</xdr:colOff>
      <xdr:row>85</xdr:row>
      <xdr:rowOff>102615</xdr:rowOff>
    </xdr:to>
    <xdr:sp macro="" textlink="">
      <xdr:nvSpPr>
        <xdr:cNvPr id="369" name="楕円 368"/>
        <xdr:cNvSpPr/>
      </xdr:nvSpPr>
      <xdr:spPr>
        <a:xfrm>
          <a:off x="6098540" y="1425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47244</xdr:rowOff>
    </xdr:from>
    <xdr:to>
      <xdr:col>41</xdr:col>
      <xdr:colOff>50800</xdr:colOff>
      <xdr:row>85</xdr:row>
      <xdr:rowOff>51815</xdr:rowOff>
    </xdr:to>
    <xdr:cxnSp macro="">
      <xdr:nvCxnSpPr>
        <xdr:cNvPr id="370" name="直線コネクタ 369"/>
        <xdr:cNvCxnSpPr/>
      </xdr:nvCxnSpPr>
      <xdr:spPr>
        <a:xfrm flipV="1">
          <a:off x="6149340" y="14296644"/>
          <a:ext cx="7747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77740</xdr:rowOff>
    </xdr:from>
    <xdr:ext cx="469744" cy="259045"/>
    <xdr:sp macro="" textlink="">
      <xdr:nvSpPr>
        <xdr:cNvPr id="371" name="n_1aveValue【福祉施設】&#10;一人当たり面積"/>
        <xdr:cNvSpPr txBox="1"/>
      </xdr:nvSpPr>
      <xdr:spPr>
        <a:xfrm>
          <a:off x="8271587" y="14159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112285</xdr:rowOff>
    </xdr:from>
    <xdr:ext cx="469744" cy="259045"/>
    <xdr:sp macro="" textlink="">
      <xdr:nvSpPr>
        <xdr:cNvPr id="372" name="n_2aveValue【福祉施設】&#10;一人当たり面積"/>
        <xdr:cNvSpPr txBox="1"/>
      </xdr:nvSpPr>
      <xdr:spPr>
        <a:xfrm>
          <a:off x="7509587" y="1385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109999</xdr:rowOff>
    </xdr:from>
    <xdr:ext cx="469744" cy="259045"/>
    <xdr:sp macro="" textlink="">
      <xdr:nvSpPr>
        <xdr:cNvPr id="373" name="n_3aveValue【福祉施設】&#10;一人当たり面積"/>
        <xdr:cNvSpPr txBox="1"/>
      </xdr:nvSpPr>
      <xdr:spPr>
        <a:xfrm>
          <a:off x="6712027" y="13856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116857</xdr:rowOff>
    </xdr:from>
    <xdr:ext cx="469744" cy="259045"/>
    <xdr:sp macro="" textlink="">
      <xdr:nvSpPr>
        <xdr:cNvPr id="374" name="n_4aveValue【福祉施設】&#10;一人当たり面積"/>
        <xdr:cNvSpPr txBox="1"/>
      </xdr:nvSpPr>
      <xdr:spPr>
        <a:xfrm>
          <a:off x="5937327" y="1386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7129</xdr:rowOff>
    </xdr:from>
    <xdr:ext cx="469744" cy="259045"/>
    <xdr:sp macro="" textlink="">
      <xdr:nvSpPr>
        <xdr:cNvPr id="375" name="n_1mainValue【福祉施設】&#10;一人当たり面積"/>
        <xdr:cNvSpPr txBox="1"/>
      </xdr:nvSpPr>
      <xdr:spPr>
        <a:xfrm>
          <a:off x="8271587" y="1291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84599</xdr:rowOff>
    </xdr:from>
    <xdr:ext cx="469744" cy="259045"/>
    <xdr:sp macro="" textlink="">
      <xdr:nvSpPr>
        <xdr:cNvPr id="376" name="n_2mainValue【福祉施設】&#10;一人当たり面積"/>
        <xdr:cNvSpPr txBox="1"/>
      </xdr:nvSpPr>
      <xdr:spPr>
        <a:xfrm>
          <a:off x="7509587" y="14333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89171</xdr:rowOff>
    </xdr:from>
    <xdr:ext cx="469744" cy="259045"/>
    <xdr:sp macro="" textlink="">
      <xdr:nvSpPr>
        <xdr:cNvPr id="377" name="n_3mainValue【福祉施設】&#10;一人当たり面積"/>
        <xdr:cNvSpPr txBox="1"/>
      </xdr:nvSpPr>
      <xdr:spPr>
        <a:xfrm>
          <a:off x="6712027" y="1433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93742</xdr:rowOff>
    </xdr:from>
    <xdr:ext cx="469744" cy="259045"/>
    <xdr:sp macro="" textlink="">
      <xdr:nvSpPr>
        <xdr:cNvPr id="378" name="n_4mainValue【福祉施設】&#10;一人当たり面積"/>
        <xdr:cNvSpPr txBox="1"/>
      </xdr:nvSpPr>
      <xdr:spPr>
        <a:xfrm>
          <a:off x="5937327" y="14343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109</xdr:row>
      <xdr:rowOff>35379</xdr:rowOff>
    </xdr:to>
    <xdr:cxnSp macro="">
      <xdr:nvCxnSpPr>
        <xdr:cNvPr id="404" name="直線コネクタ 403"/>
        <xdr:cNvCxnSpPr/>
      </xdr:nvCxnSpPr>
      <xdr:spPr>
        <a:xfrm flipV="1">
          <a:off x="4086225" y="16774886"/>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xdr:cNvSpPr txBox="1"/>
      </xdr:nvSpPr>
      <xdr:spPr>
        <a:xfrm>
          <a:off x="412496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xdr:cNvCxnSpPr/>
      </xdr:nvCxnSpPr>
      <xdr:spPr>
        <a:xfrm>
          <a:off x="402082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340478" cy="259045"/>
    <xdr:sp macro="" textlink="">
      <xdr:nvSpPr>
        <xdr:cNvPr id="407" name="【市民会館】&#10;有形固定資産減価償却率最大値テキスト"/>
        <xdr:cNvSpPr txBox="1"/>
      </xdr:nvSpPr>
      <xdr:spPr>
        <a:xfrm>
          <a:off x="4124960" y="165577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408" name="直線コネクタ 407"/>
        <xdr:cNvCxnSpPr/>
      </xdr:nvCxnSpPr>
      <xdr:spPr>
        <a:xfrm>
          <a:off x="4020820" y="167748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72770</xdr:rowOff>
    </xdr:from>
    <xdr:ext cx="405111" cy="259045"/>
    <xdr:sp macro="" textlink="">
      <xdr:nvSpPr>
        <xdr:cNvPr id="409" name="【市民会館】&#10;有形固定資産減価償却率平均値テキスト"/>
        <xdr:cNvSpPr txBox="1"/>
      </xdr:nvSpPr>
      <xdr:spPr>
        <a:xfrm>
          <a:off x="4124960" y="17339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49893</xdr:rowOff>
    </xdr:from>
    <xdr:to>
      <xdr:col>24</xdr:col>
      <xdr:colOff>114300</xdr:colOff>
      <xdr:row>104</xdr:row>
      <xdr:rowOff>151493</xdr:rowOff>
    </xdr:to>
    <xdr:sp macro="" textlink="">
      <xdr:nvSpPr>
        <xdr:cNvPr id="410" name="フローチャート: 判断 409"/>
        <xdr:cNvSpPr/>
      </xdr:nvSpPr>
      <xdr:spPr>
        <a:xfrm>
          <a:off x="4036060" y="1748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11" name="フローチャート: 判断 410"/>
        <xdr:cNvSpPr/>
      </xdr:nvSpPr>
      <xdr:spPr>
        <a:xfrm>
          <a:off x="3312160" y="174828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33564</xdr:rowOff>
    </xdr:from>
    <xdr:to>
      <xdr:col>15</xdr:col>
      <xdr:colOff>101600</xdr:colOff>
      <xdr:row>104</xdr:row>
      <xdr:rowOff>135164</xdr:rowOff>
    </xdr:to>
    <xdr:sp macro="" textlink="">
      <xdr:nvSpPr>
        <xdr:cNvPr id="412" name="フローチャート: 判断 411"/>
        <xdr:cNvSpPr/>
      </xdr:nvSpPr>
      <xdr:spPr>
        <a:xfrm>
          <a:off x="2514600" y="17468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10705</xdr:rowOff>
    </xdr:from>
    <xdr:to>
      <xdr:col>10</xdr:col>
      <xdr:colOff>165100</xdr:colOff>
      <xdr:row>104</xdr:row>
      <xdr:rowOff>112305</xdr:rowOff>
    </xdr:to>
    <xdr:sp macro="" textlink="">
      <xdr:nvSpPr>
        <xdr:cNvPr id="413" name="フローチャート: 判断 412"/>
        <xdr:cNvSpPr/>
      </xdr:nvSpPr>
      <xdr:spPr>
        <a:xfrm>
          <a:off x="1739900" y="1744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5806</xdr:rowOff>
    </xdr:from>
    <xdr:to>
      <xdr:col>6</xdr:col>
      <xdr:colOff>38100</xdr:colOff>
      <xdr:row>104</xdr:row>
      <xdr:rowOff>107406</xdr:rowOff>
    </xdr:to>
    <xdr:sp macro="" textlink="">
      <xdr:nvSpPr>
        <xdr:cNvPr id="414" name="フローチャート: 判断 413"/>
        <xdr:cNvSpPr/>
      </xdr:nvSpPr>
      <xdr:spPr>
        <a:xfrm>
          <a:off x="965200" y="1744036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118473</xdr:rowOff>
    </xdr:from>
    <xdr:to>
      <xdr:col>24</xdr:col>
      <xdr:colOff>114300</xdr:colOff>
      <xdr:row>109</xdr:row>
      <xdr:rowOff>48623</xdr:rowOff>
    </xdr:to>
    <xdr:sp macro="" textlink="">
      <xdr:nvSpPr>
        <xdr:cNvPr id="420" name="楕円 419"/>
        <xdr:cNvSpPr/>
      </xdr:nvSpPr>
      <xdr:spPr>
        <a:xfrm>
          <a:off x="4036060" y="182235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33400</xdr:rowOff>
    </xdr:from>
    <xdr:ext cx="405111" cy="259045"/>
    <xdr:sp macro="" textlink="">
      <xdr:nvSpPr>
        <xdr:cNvPr id="421" name="【市民会館】&#10;有形固定資産減価償却率該当値テキスト"/>
        <xdr:cNvSpPr txBox="1"/>
      </xdr:nvSpPr>
      <xdr:spPr>
        <a:xfrm>
          <a:off x="4124960" y="18138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115207</xdr:rowOff>
    </xdr:from>
    <xdr:to>
      <xdr:col>20</xdr:col>
      <xdr:colOff>38100</xdr:colOff>
      <xdr:row>109</xdr:row>
      <xdr:rowOff>45357</xdr:rowOff>
    </xdr:to>
    <xdr:sp macro="" textlink="">
      <xdr:nvSpPr>
        <xdr:cNvPr id="422" name="楕円 421"/>
        <xdr:cNvSpPr/>
      </xdr:nvSpPr>
      <xdr:spPr>
        <a:xfrm>
          <a:off x="3312160" y="182203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166007</xdr:rowOff>
    </xdr:from>
    <xdr:to>
      <xdr:col>24</xdr:col>
      <xdr:colOff>63500</xdr:colOff>
      <xdr:row>108</xdr:row>
      <xdr:rowOff>169273</xdr:rowOff>
    </xdr:to>
    <xdr:cxnSp macro="">
      <xdr:nvCxnSpPr>
        <xdr:cNvPr id="423" name="直線コネクタ 422"/>
        <xdr:cNvCxnSpPr/>
      </xdr:nvCxnSpPr>
      <xdr:spPr>
        <a:xfrm>
          <a:off x="3355340" y="18271127"/>
          <a:ext cx="7315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160927</xdr:rowOff>
    </xdr:from>
    <xdr:to>
      <xdr:col>15</xdr:col>
      <xdr:colOff>101600</xdr:colOff>
      <xdr:row>107</xdr:row>
      <xdr:rowOff>91077</xdr:rowOff>
    </xdr:to>
    <xdr:sp macro="" textlink="">
      <xdr:nvSpPr>
        <xdr:cNvPr id="424" name="楕円 423"/>
        <xdr:cNvSpPr/>
      </xdr:nvSpPr>
      <xdr:spPr>
        <a:xfrm>
          <a:off x="2514600" y="179307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40277</xdr:rowOff>
    </xdr:from>
    <xdr:to>
      <xdr:col>19</xdr:col>
      <xdr:colOff>177800</xdr:colOff>
      <xdr:row>108</xdr:row>
      <xdr:rowOff>166007</xdr:rowOff>
    </xdr:to>
    <xdr:cxnSp macro="">
      <xdr:nvCxnSpPr>
        <xdr:cNvPr id="425" name="直線コネクタ 424"/>
        <xdr:cNvCxnSpPr/>
      </xdr:nvCxnSpPr>
      <xdr:spPr>
        <a:xfrm>
          <a:off x="2565400" y="17977757"/>
          <a:ext cx="789940" cy="293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41729</xdr:rowOff>
    </xdr:from>
    <xdr:to>
      <xdr:col>10</xdr:col>
      <xdr:colOff>165100</xdr:colOff>
      <xdr:row>107</xdr:row>
      <xdr:rowOff>143329</xdr:rowOff>
    </xdr:to>
    <xdr:sp macro="" textlink="">
      <xdr:nvSpPr>
        <xdr:cNvPr id="426" name="楕円 425"/>
        <xdr:cNvSpPr/>
      </xdr:nvSpPr>
      <xdr:spPr>
        <a:xfrm>
          <a:off x="1739900" y="1797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40277</xdr:rowOff>
    </xdr:from>
    <xdr:to>
      <xdr:col>15</xdr:col>
      <xdr:colOff>50800</xdr:colOff>
      <xdr:row>107</xdr:row>
      <xdr:rowOff>92529</xdr:rowOff>
    </xdr:to>
    <xdr:cxnSp macro="">
      <xdr:nvCxnSpPr>
        <xdr:cNvPr id="427" name="直線コネクタ 426"/>
        <xdr:cNvCxnSpPr/>
      </xdr:nvCxnSpPr>
      <xdr:spPr>
        <a:xfrm flipV="1">
          <a:off x="1790700" y="17977757"/>
          <a:ext cx="7747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69487</xdr:rowOff>
    </xdr:from>
    <xdr:to>
      <xdr:col>6</xdr:col>
      <xdr:colOff>38100</xdr:colOff>
      <xdr:row>107</xdr:row>
      <xdr:rowOff>171087</xdr:rowOff>
    </xdr:to>
    <xdr:sp macro="" textlink="">
      <xdr:nvSpPr>
        <xdr:cNvPr id="428" name="楕円 427"/>
        <xdr:cNvSpPr/>
      </xdr:nvSpPr>
      <xdr:spPr>
        <a:xfrm>
          <a:off x="965200" y="1800696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92529</xdr:rowOff>
    </xdr:from>
    <xdr:to>
      <xdr:col>10</xdr:col>
      <xdr:colOff>114300</xdr:colOff>
      <xdr:row>107</xdr:row>
      <xdr:rowOff>120287</xdr:rowOff>
    </xdr:to>
    <xdr:cxnSp macro="">
      <xdr:nvCxnSpPr>
        <xdr:cNvPr id="429" name="直線コネクタ 428"/>
        <xdr:cNvCxnSpPr/>
      </xdr:nvCxnSpPr>
      <xdr:spPr>
        <a:xfrm flipV="1">
          <a:off x="1008380" y="18030009"/>
          <a:ext cx="78232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30" name="n_1aveValue【市民会館】&#10;有形固定資産減価償却率"/>
        <xdr:cNvSpPr txBox="1"/>
      </xdr:nvSpPr>
      <xdr:spPr>
        <a:xfrm>
          <a:off x="3170564" y="17265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151691</xdr:rowOff>
    </xdr:from>
    <xdr:ext cx="405111" cy="259045"/>
    <xdr:sp macro="" textlink="">
      <xdr:nvSpPr>
        <xdr:cNvPr id="431" name="n_2aveValue【市民会館】&#10;有形固定資産減価償却率"/>
        <xdr:cNvSpPr txBox="1"/>
      </xdr:nvSpPr>
      <xdr:spPr>
        <a:xfrm>
          <a:off x="2385704" y="1725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128832</xdr:rowOff>
    </xdr:from>
    <xdr:ext cx="405111" cy="259045"/>
    <xdr:sp macro="" textlink="">
      <xdr:nvSpPr>
        <xdr:cNvPr id="432" name="n_3aveValue【市民会館】&#10;有形固定資産減価償却率"/>
        <xdr:cNvSpPr txBox="1"/>
      </xdr:nvSpPr>
      <xdr:spPr>
        <a:xfrm>
          <a:off x="1611004" y="17228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123933</xdr:rowOff>
    </xdr:from>
    <xdr:ext cx="405111" cy="259045"/>
    <xdr:sp macro="" textlink="">
      <xdr:nvSpPr>
        <xdr:cNvPr id="433" name="n_4aveValue【市民会館】&#10;有形固定資産減価償却率"/>
        <xdr:cNvSpPr txBox="1"/>
      </xdr:nvSpPr>
      <xdr:spPr>
        <a:xfrm>
          <a:off x="836304" y="1722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109</xdr:row>
      <xdr:rowOff>36484</xdr:rowOff>
    </xdr:from>
    <xdr:ext cx="405111" cy="259045"/>
    <xdr:sp macro="" textlink="">
      <xdr:nvSpPr>
        <xdr:cNvPr id="434" name="n_1mainValue【市民会館】&#10;有形固定資産減価償却率"/>
        <xdr:cNvSpPr txBox="1"/>
      </xdr:nvSpPr>
      <xdr:spPr>
        <a:xfrm>
          <a:off x="3170564" y="18309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82204</xdr:rowOff>
    </xdr:from>
    <xdr:ext cx="405111" cy="259045"/>
    <xdr:sp macro="" textlink="">
      <xdr:nvSpPr>
        <xdr:cNvPr id="435" name="n_2mainValue【市民会館】&#10;有形固定資産減価償却率"/>
        <xdr:cNvSpPr txBox="1"/>
      </xdr:nvSpPr>
      <xdr:spPr>
        <a:xfrm>
          <a:off x="2385704" y="18019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134456</xdr:rowOff>
    </xdr:from>
    <xdr:ext cx="405111" cy="259045"/>
    <xdr:sp macro="" textlink="">
      <xdr:nvSpPr>
        <xdr:cNvPr id="436" name="n_3mainValue【市民会館】&#10;有形固定資産減価償却率"/>
        <xdr:cNvSpPr txBox="1"/>
      </xdr:nvSpPr>
      <xdr:spPr>
        <a:xfrm>
          <a:off x="1611004" y="18071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162214</xdr:rowOff>
    </xdr:from>
    <xdr:ext cx="405111" cy="259045"/>
    <xdr:sp macro="" textlink="">
      <xdr:nvSpPr>
        <xdr:cNvPr id="437" name="n_4mainValue【市民会館】&#10;有形固定資産減価償却率"/>
        <xdr:cNvSpPr txBox="1"/>
      </xdr:nvSpPr>
      <xdr:spPr>
        <a:xfrm>
          <a:off x="836304" y="18099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34289</xdr:rowOff>
    </xdr:from>
    <xdr:to>
      <xdr:col>54</xdr:col>
      <xdr:colOff>189865</xdr:colOff>
      <xdr:row>108</xdr:row>
      <xdr:rowOff>129539</xdr:rowOff>
    </xdr:to>
    <xdr:cxnSp macro="">
      <xdr:nvCxnSpPr>
        <xdr:cNvPr id="461" name="直線コネクタ 460"/>
        <xdr:cNvCxnSpPr/>
      </xdr:nvCxnSpPr>
      <xdr:spPr>
        <a:xfrm flipV="1">
          <a:off x="9219565" y="16798289"/>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62" name="【市民会館】&#10;一人当たり面積最小値テキスト"/>
        <xdr:cNvSpPr txBox="1"/>
      </xdr:nvSpPr>
      <xdr:spPr>
        <a:xfrm>
          <a:off x="9258300" y="1823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63" name="直線コネクタ 462"/>
        <xdr:cNvCxnSpPr/>
      </xdr:nvCxnSpPr>
      <xdr:spPr>
        <a:xfrm>
          <a:off x="9154160" y="182346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152416</xdr:rowOff>
    </xdr:from>
    <xdr:ext cx="469744" cy="259045"/>
    <xdr:sp macro="" textlink="">
      <xdr:nvSpPr>
        <xdr:cNvPr id="464" name="【市民会館】&#10;一人当たり面積最大値テキスト"/>
        <xdr:cNvSpPr txBox="1"/>
      </xdr:nvSpPr>
      <xdr:spPr>
        <a:xfrm>
          <a:off x="9258300" y="16581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34289</xdr:rowOff>
    </xdr:from>
    <xdr:to>
      <xdr:col>55</xdr:col>
      <xdr:colOff>88900</xdr:colOff>
      <xdr:row>100</xdr:row>
      <xdr:rowOff>34289</xdr:rowOff>
    </xdr:to>
    <xdr:cxnSp macro="">
      <xdr:nvCxnSpPr>
        <xdr:cNvPr id="465" name="直線コネクタ 464"/>
        <xdr:cNvCxnSpPr/>
      </xdr:nvCxnSpPr>
      <xdr:spPr>
        <a:xfrm>
          <a:off x="9154160" y="167982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92091</xdr:rowOff>
    </xdr:from>
    <xdr:ext cx="469744" cy="259045"/>
    <xdr:sp macro="" textlink="">
      <xdr:nvSpPr>
        <xdr:cNvPr id="466" name="【市民会館】&#10;一人当たり面積平均値テキスト"/>
        <xdr:cNvSpPr txBox="1"/>
      </xdr:nvSpPr>
      <xdr:spPr>
        <a:xfrm>
          <a:off x="9258300" y="176942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69214</xdr:rowOff>
    </xdr:from>
    <xdr:to>
      <xdr:col>55</xdr:col>
      <xdr:colOff>50800</xdr:colOff>
      <xdr:row>106</xdr:row>
      <xdr:rowOff>170814</xdr:rowOff>
    </xdr:to>
    <xdr:sp macro="" textlink="">
      <xdr:nvSpPr>
        <xdr:cNvPr id="467" name="フローチャート: 判断 466"/>
        <xdr:cNvSpPr/>
      </xdr:nvSpPr>
      <xdr:spPr>
        <a:xfrm>
          <a:off x="9192260" y="1783905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88264</xdr:rowOff>
    </xdr:from>
    <xdr:to>
      <xdr:col>50</xdr:col>
      <xdr:colOff>165100</xdr:colOff>
      <xdr:row>107</xdr:row>
      <xdr:rowOff>18414</xdr:rowOff>
    </xdr:to>
    <xdr:sp macro="" textlink="">
      <xdr:nvSpPr>
        <xdr:cNvPr id="468" name="フローチャート: 判断 467"/>
        <xdr:cNvSpPr/>
      </xdr:nvSpPr>
      <xdr:spPr>
        <a:xfrm>
          <a:off x="8445500" y="178581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469" name="フローチャート: 判断 468"/>
        <xdr:cNvSpPr/>
      </xdr:nvSpPr>
      <xdr:spPr>
        <a:xfrm>
          <a:off x="7670800" y="178714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111125</xdr:rowOff>
    </xdr:from>
    <xdr:to>
      <xdr:col>41</xdr:col>
      <xdr:colOff>101600</xdr:colOff>
      <xdr:row>107</xdr:row>
      <xdr:rowOff>41275</xdr:rowOff>
    </xdr:to>
    <xdr:sp macro="" textlink="">
      <xdr:nvSpPr>
        <xdr:cNvPr id="470" name="フローチャート: 判断 469"/>
        <xdr:cNvSpPr/>
      </xdr:nvSpPr>
      <xdr:spPr>
        <a:xfrm>
          <a:off x="6873240" y="178809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103505</xdr:rowOff>
    </xdr:from>
    <xdr:to>
      <xdr:col>36</xdr:col>
      <xdr:colOff>165100</xdr:colOff>
      <xdr:row>107</xdr:row>
      <xdr:rowOff>33655</xdr:rowOff>
    </xdr:to>
    <xdr:sp macro="" textlink="">
      <xdr:nvSpPr>
        <xdr:cNvPr id="471" name="フローチャート: 判断 470"/>
        <xdr:cNvSpPr/>
      </xdr:nvSpPr>
      <xdr:spPr>
        <a:xfrm>
          <a:off x="6098540" y="178733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113030</xdr:rowOff>
    </xdr:from>
    <xdr:to>
      <xdr:col>55</xdr:col>
      <xdr:colOff>50800</xdr:colOff>
      <xdr:row>107</xdr:row>
      <xdr:rowOff>43180</xdr:rowOff>
    </xdr:to>
    <xdr:sp macro="" textlink="">
      <xdr:nvSpPr>
        <xdr:cNvPr id="477" name="楕円 476"/>
        <xdr:cNvSpPr/>
      </xdr:nvSpPr>
      <xdr:spPr>
        <a:xfrm>
          <a:off x="9192260" y="178828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91457</xdr:rowOff>
    </xdr:from>
    <xdr:ext cx="469744" cy="259045"/>
    <xdr:sp macro="" textlink="">
      <xdr:nvSpPr>
        <xdr:cNvPr id="478" name="【市民会館】&#10;一人当たり面積該当値テキスト"/>
        <xdr:cNvSpPr txBox="1"/>
      </xdr:nvSpPr>
      <xdr:spPr>
        <a:xfrm>
          <a:off x="9258300" y="1786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120650</xdr:rowOff>
    </xdr:from>
    <xdr:to>
      <xdr:col>50</xdr:col>
      <xdr:colOff>165100</xdr:colOff>
      <xdr:row>107</xdr:row>
      <xdr:rowOff>50800</xdr:rowOff>
    </xdr:to>
    <xdr:sp macro="" textlink="">
      <xdr:nvSpPr>
        <xdr:cNvPr id="479" name="楕円 478"/>
        <xdr:cNvSpPr/>
      </xdr:nvSpPr>
      <xdr:spPr>
        <a:xfrm>
          <a:off x="8445500" y="178904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163830</xdr:rowOff>
    </xdr:from>
    <xdr:to>
      <xdr:col>55</xdr:col>
      <xdr:colOff>0</xdr:colOff>
      <xdr:row>107</xdr:row>
      <xdr:rowOff>0</xdr:rowOff>
    </xdr:to>
    <xdr:cxnSp macro="">
      <xdr:nvCxnSpPr>
        <xdr:cNvPr id="480" name="直線コネクタ 479"/>
        <xdr:cNvCxnSpPr/>
      </xdr:nvCxnSpPr>
      <xdr:spPr>
        <a:xfrm flipV="1">
          <a:off x="8496300" y="17933670"/>
          <a:ext cx="7239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130175</xdr:rowOff>
    </xdr:from>
    <xdr:to>
      <xdr:col>46</xdr:col>
      <xdr:colOff>38100</xdr:colOff>
      <xdr:row>107</xdr:row>
      <xdr:rowOff>60325</xdr:rowOff>
    </xdr:to>
    <xdr:sp macro="" textlink="">
      <xdr:nvSpPr>
        <xdr:cNvPr id="481" name="楕円 480"/>
        <xdr:cNvSpPr/>
      </xdr:nvSpPr>
      <xdr:spPr>
        <a:xfrm>
          <a:off x="7670800" y="179000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0</xdr:rowOff>
    </xdr:from>
    <xdr:to>
      <xdr:col>50</xdr:col>
      <xdr:colOff>114300</xdr:colOff>
      <xdr:row>107</xdr:row>
      <xdr:rowOff>9525</xdr:rowOff>
    </xdr:to>
    <xdr:cxnSp macro="">
      <xdr:nvCxnSpPr>
        <xdr:cNvPr id="482" name="直線コネクタ 481"/>
        <xdr:cNvCxnSpPr/>
      </xdr:nvCxnSpPr>
      <xdr:spPr>
        <a:xfrm flipV="1">
          <a:off x="7713980" y="17937480"/>
          <a:ext cx="78232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137795</xdr:rowOff>
    </xdr:from>
    <xdr:to>
      <xdr:col>41</xdr:col>
      <xdr:colOff>101600</xdr:colOff>
      <xdr:row>107</xdr:row>
      <xdr:rowOff>67945</xdr:rowOff>
    </xdr:to>
    <xdr:sp macro="" textlink="">
      <xdr:nvSpPr>
        <xdr:cNvPr id="483" name="楕円 482"/>
        <xdr:cNvSpPr/>
      </xdr:nvSpPr>
      <xdr:spPr>
        <a:xfrm>
          <a:off x="6873240" y="179076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9525</xdr:rowOff>
    </xdr:from>
    <xdr:to>
      <xdr:col>45</xdr:col>
      <xdr:colOff>177800</xdr:colOff>
      <xdr:row>107</xdr:row>
      <xdr:rowOff>17145</xdr:rowOff>
    </xdr:to>
    <xdr:cxnSp macro="">
      <xdr:nvCxnSpPr>
        <xdr:cNvPr id="484" name="直線コネクタ 483"/>
        <xdr:cNvCxnSpPr/>
      </xdr:nvCxnSpPr>
      <xdr:spPr>
        <a:xfrm flipV="1">
          <a:off x="6924040" y="17947005"/>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145414</xdr:rowOff>
    </xdr:from>
    <xdr:to>
      <xdr:col>36</xdr:col>
      <xdr:colOff>165100</xdr:colOff>
      <xdr:row>107</xdr:row>
      <xdr:rowOff>75564</xdr:rowOff>
    </xdr:to>
    <xdr:sp macro="" textlink="">
      <xdr:nvSpPr>
        <xdr:cNvPr id="485" name="楕円 484"/>
        <xdr:cNvSpPr/>
      </xdr:nvSpPr>
      <xdr:spPr>
        <a:xfrm>
          <a:off x="6098540" y="179152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17145</xdr:rowOff>
    </xdr:from>
    <xdr:to>
      <xdr:col>41</xdr:col>
      <xdr:colOff>50800</xdr:colOff>
      <xdr:row>107</xdr:row>
      <xdr:rowOff>24764</xdr:rowOff>
    </xdr:to>
    <xdr:cxnSp macro="">
      <xdr:nvCxnSpPr>
        <xdr:cNvPr id="486" name="直線コネクタ 485"/>
        <xdr:cNvCxnSpPr/>
      </xdr:nvCxnSpPr>
      <xdr:spPr>
        <a:xfrm flipV="1">
          <a:off x="6149340" y="17954625"/>
          <a:ext cx="7747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34941</xdr:rowOff>
    </xdr:from>
    <xdr:ext cx="469744" cy="259045"/>
    <xdr:sp macro="" textlink="">
      <xdr:nvSpPr>
        <xdr:cNvPr id="487" name="n_1aveValue【市民会館】&#10;一人当たり面積"/>
        <xdr:cNvSpPr txBox="1"/>
      </xdr:nvSpPr>
      <xdr:spPr>
        <a:xfrm>
          <a:off x="8271587" y="1763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48277</xdr:rowOff>
    </xdr:from>
    <xdr:ext cx="469744" cy="259045"/>
    <xdr:sp macro="" textlink="">
      <xdr:nvSpPr>
        <xdr:cNvPr id="488" name="n_2aveValue【市民会館】&#10;一人当たり面積"/>
        <xdr:cNvSpPr txBox="1"/>
      </xdr:nvSpPr>
      <xdr:spPr>
        <a:xfrm>
          <a:off x="7509587" y="1765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57802</xdr:rowOff>
    </xdr:from>
    <xdr:ext cx="469744" cy="259045"/>
    <xdr:sp macro="" textlink="">
      <xdr:nvSpPr>
        <xdr:cNvPr id="489" name="n_3aveValue【市民会館】&#10;一人当たり面積"/>
        <xdr:cNvSpPr txBox="1"/>
      </xdr:nvSpPr>
      <xdr:spPr>
        <a:xfrm>
          <a:off x="6712027" y="1766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50182</xdr:rowOff>
    </xdr:from>
    <xdr:ext cx="469744" cy="259045"/>
    <xdr:sp macro="" textlink="">
      <xdr:nvSpPr>
        <xdr:cNvPr id="490" name="n_4aveValue【市民会館】&#10;一人当たり面積"/>
        <xdr:cNvSpPr txBox="1"/>
      </xdr:nvSpPr>
      <xdr:spPr>
        <a:xfrm>
          <a:off x="5937327" y="1765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41927</xdr:rowOff>
    </xdr:from>
    <xdr:ext cx="469744" cy="259045"/>
    <xdr:sp macro="" textlink="">
      <xdr:nvSpPr>
        <xdr:cNvPr id="491" name="n_1mainValue【市民会館】&#10;一人当たり面積"/>
        <xdr:cNvSpPr txBox="1"/>
      </xdr:nvSpPr>
      <xdr:spPr>
        <a:xfrm>
          <a:off x="8271587" y="1797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51452</xdr:rowOff>
    </xdr:from>
    <xdr:ext cx="469744" cy="259045"/>
    <xdr:sp macro="" textlink="">
      <xdr:nvSpPr>
        <xdr:cNvPr id="492" name="n_2mainValue【市民会館】&#10;一人当たり面積"/>
        <xdr:cNvSpPr txBox="1"/>
      </xdr:nvSpPr>
      <xdr:spPr>
        <a:xfrm>
          <a:off x="7509587" y="17988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59072</xdr:rowOff>
    </xdr:from>
    <xdr:ext cx="469744" cy="259045"/>
    <xdr:sp macro="" textlink="">
      <xdr:nvSpPr>
        <xdr:cNvPr id="493" name="n_3mainValue【市民会館】&#10;一人当たり面積"/>
        <xdr:cNvSpPr txBox="1"/>
      </xdr:nvSpPr>
      <xdr:spPr>
        <a:xfrm>
          <a:off x="6712027" y="17996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66691</xdr:rowOff>
    </xdr:from>
    <xdr:ext cx="469744" cy="259045"/>
    <xdr:sp macro="" textlink="">
      <xdr:nvSpPr>
        <xdr:cNvPr id="494" name="n_4mainValue【市民会館】&#10;一人当たり面積"/>
        <xdr:cNvSpPr txBox="1"/>
      </xdr:nvSpPr>
      <xdr:spPr>
        <a:xfrm>
          <a:off x="5937327" y="1800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77833</xdr:rowOff>
    </xdr:to>
    <xdr:cxnSp macro="">
      <xdr:nvCxnSpPr>
        <xdr:cNvPr id="520" name="直線コネクタ 519"/>
        <xdr:cNvCxnSpPr/>
      </xdr:nvCxnSpPr>
      <xdr:spPr>
        <a:xfrm flipV="1">
          <a:off x="14375764" y="5647509"/>
          <a:ext cx="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81660</xdr:rowOff>
    </xdr:from>
    <xdr:ext cx="405111" cy="259045"/>
    <xdr:sp macro="" textlink="">
      <xdr:nvSpPr>
        <xdr:cNvPr id="521" name="【一般廃棄物処理施設】&#10;有形固定資産減価償却率最小値テキスト"/>
        <xdr:cNvSpPr txBox="1"/>
      </xdr:nvSpPr>
      <xdr:spPr>
        <a:xfrm>
          <a:off x="14414500" y="7122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77833</xdr:rowOff>
    </xdr:from>
    <xdr:to>
      <xdr:col>86</xdr:col>
      <xdr:colOff>25400</xdr:colOff>
      <xdr:row>42</xdr:row>
      <xdr:rowOff>77833</xdr:rowOff>
    </xdr:to>
    <xdr:cxnSp macro="">
      <xdr:nvCxnSpPr>
        <xdr:cNvPr id="522" name="直線コネクタ 521"/>
        <xdr:cNvCxnSpPr/>
      </xdr:nvCxnSpPr>
      <xdr:spPr>
        <a:xfrm>
          <a:off x="14287500" y="71187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523" name="【一般廃棄物処理施設】&#10;有形固定資産減価償却率最大値テキスト"/>
        <xdr:cNvSpPr txBox="1"/>
      </xdr:nvSpPr>
      <xdr:spPr>
        <a:xfrm>
          <a:off x="14414500" y="54265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524" name="直線コネクタ 523"/>
        <xdr:cNvCxnSpPr/>
      </xdr:nvCxnSpPr>
      <xdr:spPr>
        <a:xfrm>
          <a:off x="14287500" y="56475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72770</xdr:rowOff>
    </xdr:from>
    <xdr:ext cx="405111" cy="259045"/>
    <xdr:sp macro="" textlink="">
      <xdr:nvSpPr>
        <xdr:cNvPr id="525" name="【一般廃棄物処理施設】&#10;有形固定資産減価償却率平均値テキスト"/>
        <xdr:cNvSpPr txBox="1"/>
      </xdr:nvSpPr>
      <xdr:spPr>
        <a:xfrm>
          <a:off x="14414500" y="62754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526" name="フローチャート: 判断 525"/>
        <xdr:cNvSpPr/>
      </xdr:nvSpPr>
      <xdr:spPr>
        <a:xfrm>
          <a:off x="14325600" y="6420213"/>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49893</xdr:rowOff>
    </xdr:from>
    <xdr:to>
      <xdr:col>81</xdr:col>
      <xdr:colOff>101600</xdr:colOff>
      <xdr:row>38</xdr:row>
      <xdr:rowOff>151493</xdr:rowOff>
    </xdr:to>
    <xdr:sp macro="" textlink="">
      <xdr:nvSpPr>
        <xdr:cNvPr id="527" name="フローチャート: 判断 526"/>
        <xdr:cNvSpPr/>
      </xdr:nvSpPr>
      <xdr:spPr>
        <a:xfrm>
          <a:off x="13578840" y="642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28" name="フローチャート: 判断 527"/>
        <xdr:cNvSpPr/>
      </xdr:nvSpPr>
      <xdr:spPr>
        <a:xfrm>
          <a:off x="1280414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35197</xdr:rowOff>
    </xdr:from>
    <xdr:to>
      <xdr:col>72</xdr:col>
      <xdr:colOff>38100</xdr:colOff>
      <xdr:row>38</xdr:row>
      <xdr:rowOff>136797</xdr:rowOff>
    </xdr:to>
    <xdr:sp macro="" textlink="">
      <xdr:nvSpPr>
        <xdr:cNvPr id="529" name="フローチャート: 判断 528"/>
        <xdr:cNvSpPr/>
      </xdr:nvSpPr>
      <xdr:spPr>
        <a:xfrm>
          <a:off x="12029440" y="640551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139700</xdr:rowOff>
    </xdr:from>
    <xdr:to>
      <xdr:col>67</xdr:col>
      <xdr:colOff>101600</xdr:colOff>
      <xdr:row>35</xdr:row>
      <xdr:rowOff>69850</xdr:rowOff>
    </xdr:to>
    <xdr:sp macro="" textlink="">
      <xdr:nvSpPr>
        <xdr:cNvPr id="530" name="フローチャート: 判断 529"/>
        <xdr:cNvSpPr/>
      </xdr:nvSpPr>
      <xdr:spPr>
        <a:xfrm>
          <a:off x="11231880" y="5839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5806</xdr:rowOff>
    </xdr:from>
    <xdr:to>
      <xdr:col>85</xdr:col>
      <xdr:colOff>177800</xdr:colOff>
      <xdr:row>40</xdr:row>
      <xdr:rowOff>107406</xdr:rowOff>
    </xdr:to>
    <xdr:sp macro="" textlink="">
      <xdr:nvSpPr>
        <xdr:cNvPr id="536" name="楕円 535"/>
        <xdr:cNvSpPr/>
      </xdr:nvSpPr>
      <xdr:spPr>
        <a:xfrm>
          <a:off x="14325600" y="671140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155683</xdr:rowOff>
    </xdr:from>
    <xdr:ext cx="405111" cy="259045"/>
    <xdr:sp macro="" textlink="">
      <xdr:nvSpPr>
        <xdr:cNvPr id="537" name="【一般廃棄物処理施設】&#10;有形固定資産減価償却率該当値テキスト"/>
        <xdr:cNvSpPr txBox="1"/>
      </xdr:nvSpPr>
      <xdr:spPr>
        <a:xfrm>
          <a:off x="14414500" y="669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159294</xdr:rowOff>
    </xdr:from>
    <xdr:to>
      <xdr:col>81</xdr:col>
      <xdr:colOff>101600</xdr:colOff>
      <xdr:row>40</xdr:row>
      <xdr:rowOff>89444</xdr:rowOff>
    </xdr:to>
    <xdr:sp macro="" textlink="">
      <xdr:nvSpPr>
        <xdr:cNvPr id="538" name="楕円 537"/>
        <xdr:cNvSpPr/>
      </xdr:nvSpPr>
      <xdr:spPr>
        <a:xfrm>
          <a:off x="13578840" y="66972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38644</xdr:rowOff>
    </xdr:from>
    <xdr:to>
      <xdr:col>85</xdr:col>
      <xdr:colOff>127000</xdr:colOff>
      <xdr:row>40</xdr:row>
      <xdr:rowOff>56606</xdr:rowOff>
    </xdr:to>
    <xdr:cxnSp macro="">
      <xdr:nvCxnSpPr>
        <xdr:cNvPr id="539" name="直線コネクタ 538"/>
        <xdr:cNvCxnSpPr/>
      </xdr:nvCxnSpPr>
      <xdr:spPr>
        <a:xfrm>
          <a:off x="13629640" y="6744244"/>
          <a:ext cx="74676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90715</xdr:rowOff>
    </xdr:from>
    <xdr:to>
      <xdr:col>76</xdr:col>
      <xdr:colOff>165100</xdr:colOff>
      <xdr:row>39</xdr:row>
      <xdr:rowOff>20865</xdr:rowOff>
    </xdr:to>
    <xdr:sp macro="" textlink="">
      <xdr:nvSpPr>
        <xdr:cNvPr id="540" name="楕円 539"/>
        <xdr:cNvSpPr/>
      </xdr:nvSpPr>
      <xdr:spPr>
        <a:xfrm>
          <a:off x="12804140" y="64610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141515</xdr:rowOff>
    </xdr:from>
    <xdr:to>
      <xdr:col>81</xdr:col>
      <xdr:colOff>50800</xdr:colOff>
      <xdr:row>40</xdr:row>
      <xdr:rowOff>38644</xdr:rowOff>
    </xdr:to>
    <xdr:cxnSp macro="">
      <xdr:nvCxnSpPr>
        <xdr:cNvPr id="541" name="直線コネクタ 540"/>
        <xdr:cNvCxnSpPr/>
      </xdr:nvCxnSpPr>
      <xdr:spPr>
        <a:xfrm>
          <a:off x="12854940" y="6511835"/>
          <a:ext cx="774700" cy="23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61323</xdr:rowOff>
    </xdr:from>
    <xdr:to>
      <xdr:col>72</xdr:col>
      <xdr:colOff>38100</xdr:colOff>
      <xdr:row>38</xdr:row>
      <xdr:rowOff>162923</xdr:rowOff>
    </xdr:to>
    <xdr:sp macro="" textlink="">
      <xdr:nvSpPr>
        <xdr:cNvPr id="542" name="楕円 541"/>
        <xdr:cNvSpPr/>
      </xdr:nvSpPr>
      <xdr:spPr>
        <a:xfrm>
          <a:off x="12029440" y="643164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112123</xdr:rowOff>
    </xdr:from>
    <xdr:to>
      <xdr:col>76</xdr:col>
      <xdr:colOff>114300</xdr:colOff>
      <xdr:row>38</xdr:row>
      <xdr:rowOff>141515</xdr:rowOff>
    </xdr:to>
    <xdr:cxnSp macro="">
      <xdr:nvCxnSpPr>
        <xdr:cNvPr id="543" name="直線コネクタ 542"/>
        <xdr:cNvCxnSpPr/>
      </xdr:nvCxnSpPr>
      <xdr:spPr>
        <a:xfrm>
          <a:off x="12072620" y="6482443"/>
          <a:ext cx="78232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30299</xdr:rowOff>
    </xdr:from>
    <xdr:to>
      <xdr:col>67</xdr:col>
      <xdr:colOff>101600</xdr:colOff>
      <xdr:row>38</xdr:row>
      <xdr:rowOff>131899</xdr:rowOff>
    </xdr:to>
    <xdr:sp macro="" textlink="">
      <xdr:nvSpPr>
        <xdr:cNvPr id="544" name="楕円 543"/>
        <xdr:cNvSpPr/>
      </xdr:nvSpPr>
      <xdr:spPr>
        <a:xfrm>
          <a:off x="11231880" y="640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81099</xdr:rowOff>
    </xdr:from>
    <xdr:to>
      <xdr:col>71</xdr:col>
      <xdr:colOff>177800</xdr:colOff>
      <xdr:row>38</xdr:row>
      <xdr:rowOff>112123</xdr:rowOff>
    </xdr:to>
    <xdr:cxnSp macro="">
      <xdr:nvCxnSpPr>
        <xdr:cNvPr id="545" name="直線コネクタ 544"/>
        <xdr:cNvCxnSpPr/>
      </xdr:nvCxnSpPr>
      <xdr:spPr>
        <a:xfrm>
          <a:off x="11282680" y="6451419"/>
          <a:ext cx="78994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168020</xdr:rowOff>
    </xdr:from>
    <xdr:ext cx="405111" cy="259045"/>
    <xdr:sp macro="" textlink="">
      <xdr:nvSpPr>
        <xdr:cNvPr id="546" name="n_1aveValue【一般廃棄物処理施設】&#10;有形固定資産減価償却率"/>
        <xdr:cNvSpPr txBox="1"/>
      </xdr:nvSpPr>
      <xdr:spPr>
        <a:xfrm>
          <a:off x="134372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166387</xdr:rowOff>
    </xdr:from>
    <xdr:ext cx="405111" cy="259045"/>
    <xdr:sp macro="" textlink="">
      <xdr:nvSpPr>
        <xdr:cNvPr id="547" name="n_2aveValue【一般廃棄物処理施設】&#10;有形固定資産減価償却率"/>
        <xdr:cNvSpPr txBox="1"/>
      </xdr:nvSpPr>
      <xdr:spPr>
        <a:xfrm>
          <a:off x="126752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153324</xdr:rowOff>
    </xdr:from>
    <xdr:ext cx="405111" cy="259045"/>
    <xdr:sp macro="" textlink="">
      <xdr:nvSpPr>
        <xdr:cNvPr id="548" name="n_3aveValue【一般廃棄物処理施設】&#10;有形固定資産減価償却率"/>
        <xdr:cNvSpPr txBox="1"/>
      </xdr:nvSpPr>
      <xdr:spPr>
        <a:xfrm>
          <a:off x="11900544" y="618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86377</xdr:rowOff>
    </xdr:from>
    <xdr:ext cx="405111" cy="259045"/>
    <xdr:sp macro="" textlink="">
      <xdr:nvSpPr>
        <xdr:cNvPr id="549" name="n_4aveValue【一般廃棄物処理施設】&#10;有形固定資産減価償却率"/>
        <xdr:cNvSpPr txBox="1"/>
      </xdr:nvSpPr>
      <xdr:spPr>
        <a:xfrm>
          <a:off x="11102984" y="561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80571</xdr:rowOff>
    </xdr:from>
    <xdr:ext cx="405111" cy="259045"/>
    <xdr:sp macro="" textlink="">
      <xdr:nvSpPr>
        <xdr:cNvPr id="550" name="n_1mainValue【一般廃棄物処理施設】&#10;有形固定資産減価償却率"/>
        <xdr:cNvSpPr txBox="1"/>
      </xdr:nvSpPr>
      <xdr:spPr>
        <a:xfrm>
          <a:off x="13437244" y="6786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11992</xdr:rowOff>
    </xdr:from>
    <xdr:ext cx="405111" cy="259045"/>
    <xdr:sp macro="" textlink="">
      <xdr:nvSpPr>
        <xdr:cNvPr id="551" name="n_2mainValue【一般廃棄物処理施設】&#10;有形固定資産減価償却率"/>
        <xdr:cNvSpPr txBox="1"/>
      </xdr:nvSpPr>
      <xdr:spPr>
        <a:xfrm>
          <a:off x="12675244" y="654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154050</xdr:rowOff>
    </xdr:from>
    <xdr:ext cx="405111" cy="259045"/>
    <xdr:sp macro="" textlink="">
      <xdr:nvSpPr>
        <xdr:cNvPr id="552" name="n_3mainValue【一般廃棄物処理施設】&#10;有形固定資産減価償却率"/>
        <xdr:cNvSpPr txBox="1"/>
      </xdr:nvSpPr>
      <xdr:spPr>
        <a:xfrm>
          <a:off x="11900544" y="6524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123026</xdr:rowOff>
    </xdr:from>
    <xdr:ext cx="405111" cy="259045"/>
    <xdr:sp macro="" textlink="">
      <xdr:nvSpPr>
        <xdr:cNvPr id="553" name="n_4mainValue【一般廃棄物処理施設】&#10;有形固定資産減価償却率"/>
        <xdr:cNvSpPr txBox="1"/>
      </xdr:nvSpPr>
      <xdr:spPr>
        <a:xfrm>
          <a:off x="11102984" y="6493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4" name="直線コネクタ 563"/>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5" name="テキスト ボックス 564"/>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6" name="直線コネクタ 565"/>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7" name="テキスト ボックス 566"/>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8" name="直線コネクタ 567"/>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9" name="テキスト ボックス 568"/>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0" name="直線コネクタ 569"/>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1" name="テキスト ボックス 570"/>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3" name="テキスト ボックス 572"/>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11461</xdr:rowOff>
    </xdr:from>
    <xdr:to>
      <xdr:col>116</xdr:col>
      <xdr:colOff>62864</xdr:colOff>
      <xdr:row>41</xdr:row>
      <xdr:rowOff>133016</xdr:rowOff>
    </xdr:to>
    <xdr:cxnSp macro="">
      <xdr:nvCxnSpPr>
        <xdr:cNvPr id="575" name="直線コネクタ 574"/>
        <xdr:cNvCxnSpPr/>
      </xdr:nvCxnSpPr>
      <xdr:spPr>
        <a:xfrm flipV="1">
          <a:off x="19509104" y="5543581"/>
          <a:ext cx="0" cy="1462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136843</xdr:rowOff>
    </xdr:from>
    <xdr:ext cx="313932" cy="259045"/>
    <xdr:sp macro="" textlink="">
      <xdr:nvSpPr>
        <xdr:cNvPr id="576" name="【一般廃棄物処理施設】&#10;一人当たり有形固定資産（償却資産）額最小値テキスト"/>
        <xdr:cNvSpPr txBox="1"/>
      </xdr:nvSpPr>
      <xdr:spPr>
        <a:xfrm>
          <a:off x="19547840" y="70100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133016</xdr:rowOff>
    </xdr:from>
    <xdr:to>
      <xdr:col>116</xdr:col>
      <xdr:colOff>152400</xdr:colOff>
      <xdr:row>41</xdr:row>
      <xdr:rowOff>133016</xdr:rowOff>
    </xdr:to>
    <xdr:cxnSp macro="">
      <xdr:nvCxnSpPr>
        <xdr:cNvPr id="577" name="直線コネクタ 576"/>
        <xdr:cNvCxnSpPr/>
      </xdr:nvCxnSpPr>
      <xdr:spPr>
        <a:xfrm>
          <a:off x="19443700" y="70062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129588</xdr:rowOff>
    </xdr:from>
    <xdr:ext cx="599010" cy="259045"/>
    <xdr:sp macro="" textlink="">
      <xdr:nvSpPr>
        <xdr:cNvPr id="578" name="【一般廃棄物処理施設】&#10;一人当たり有形固定資産（償却資産）額最大値テキスト"/>
        <xdr:cNvSpPr txBox="1"/>
      </xdr:nvSpPr>
      <xdr:spPr>
        <a:xfrm>
          <a:off x="19547840" y="5326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11461</xdr:rowOff>
    </xdr:from>
    <xdr:to>
      <xdr:col>116</xdr:col>
      <xdr:colOff>152400</xdr:colOff>
      <xdr:row>33</xdr:row>
      <xdr:rowOff>11461</xdr:rowOff>
    </xdr:to>
    <xdr:cxnSp macro="">
      <xdr:nvCxnSpPr>
        <xdr:cNvPr id="579" name="直線コネクタ 578"/>
        <xdr:cNvCxnSpPr/>
      </xdr:nvCxnSpPr>
      <xdr:spPr>
        <a:xfrm>
          <a:off x="19443700" y="55435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37975</xdr:rowOff>
    </xdr:from>
    <xdr:ext cx="599010" cy="259045"/>
    <xdr:sp macro="" textlink="">
      <xdr:nvSpPr>
        <xdr:cNvPr id="580" name="【一般廃棄物処理施設】&#10;一人当たり有形固定資産（償却資産）額平均値テキスト"/>
        <xdr:cNvSpPr txBox="1"/>
      </xdr:nvSpPr>
      <xdr:spPr>
        <a:xfrm>
          <a:off x="19547840" y="6408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59548</xdr:rowOff>
    </xdr:from>
    <xdr:to>
      <xdr:col>116</xdr:col>
      <xdr:colOff>114300</xdr:colOff>
      <xdr:row>38</xdr:row>
      <xdr:rowOff>161148</xdr:rowOff>
    </xdr:to>
    <xdr:sp macro="" textlink="">
      <xdr:nvSpPr>
        <xdr:cNvPr id="581" name="フローチャート: 判断 580"/>
        <xdr:cNvSpPr/>
      </xdr:nvSpPr>
      <xdr:spPr>
        <a:xfrm>
          <a:off x="19458940" y="642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76067</xdr:rowOff>
    </xdr:from>
    <xdr:to>
      <xdr:col>112</xdr:col>
      <xdr:colOff>38100</xdr:colOff>
      <xdr:row>39</xdr:row>
      <xdr:rowOff>6217</xdr:rowOff>
    </xdr:to>
    <xdr:sp macro="" textlink="">
      <xdr:nvSpPr>
        <xdr:cNvPr id="582" name="フローチャート: 判断 581"/>
        <xdr:cNvSpPr/>
      </xdr:nvSpPr>
      <xdr:spPr>
        <a:xfrm>
          <a:off x="18735040" y="64463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88498</xdr:rowOff>
    </xdr:from>
    <xdr:to>
      <xdr:col>107</xdr:col>
      <xdr:colOff>101600</xdr:colOff>
      <xdr:row>39</xdr:row>
      <xdr:rowOff>18648</xdr:rowOff>
    </xdr:to>
    <xdr:sp macro="" textlink="">
      <xdr:nvSpPr>
        <xdr:cNvPr id="583" name="フローチャート: 判断 582"/>
        <xdr:cNvSpPr/>
      </xdr:nvSpPr>
      <xdr:spPr>
        <a:xfrm>
          <a:off x="17937480" y="64588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105538</xdr:rowOff>
    </xdr:from>
    <xdr:to>
      <xdr:col>102</xdr:col>
      <xdr:colOff>165100</xdr:colOff>
      <xdr:row>39</xdr:row>
      <xdr:rowOff>35688</xdr:rowOff>
    </xdr:to>
    <xdr:sp macro="" textlink="">
      <xdr:nvSpPr>
        <xdr:cNvPr id="584" name="フローチャート: 判断 583"/>
        <xdr:cNvSpPr/>
      </xdr:nvSpPr>
      <xdr:spPr>
        <a:xfrm>
          <a:off x="17162780" y="64758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156941</xdr:rowOff>
    </xdr:from>
    <xdr:to>
      <xdr:col>98</xdr:col>
      <xdr:colOff>38100</xdr:colOff>
      <xdr:row>34</xdr:row>
      <xdr:rowOff>87091</xdr:rowOff>
    </xdr:to>
    <xdr:sp macro="" textlink="">
      <xdr:nvSpPr>
        <xdr:cNvPr id="585" name="フローチャート: 判断 584"/>
        <xdr:cNvSpPr/>
      </xdr:nvSpPr>
      <xdr:spPr>
        <a:xfrm>
          <a:off x="16388080" y="56890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137058</xdr:rowOff>
    </xdr:from>
    <xdr:to>
      <xdr:col>116</xdr:col>
      <xdr:colOff>114300</xdr:colOff>
      <xdr:row>38</xdr:row>
      <xdr:rowOff>67208</xdr:rowOff>
    </xdr:to>
    <xdr:sp macro="" textlink="">
      <xdr:nvSpPr>
        <xdr:cNvPr id="591" name="楕円 590"/>
        <xdr:cNvSpPr/>
      </xdr:nvSpPr>
      <xdr:spPr>
        <a:xfrm>
          <a:off x="19458940" y="63397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159935</xdr:rowOff>
    </xdr:from>
    <xdr:ext cx="599010" cy="259045"/>
    <xdr:sp macro="" textlink="">
      <xdr:nvSpPr>
        <xdr:cNvPr id="592" name="【一般廃棄物処理施設】&#10;一人当たり有形固定資産（償却資産）額該当値テキスト"/>
        <xdr:cNvSpPr txBox="1"/>
      </xdr:nvSpPr>
      <xdr:spPr>
        <a:xfrm>
          <a:off x="19547840" y="6194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156356</xdr:rowOff>
    </xdr:from>
    <xdr:to>
      <xdr:col>112</xdr:col>
      <xdr:colOff>38100</xdr:colOff>
      <xdr:row>38</xdr:row>
      <xdr:rowOff>86506</xdr:rowOff>
    </xdr:to>
    <xdr:sp macro="" textlink="">
      <xdr:nvSpPr>
        <xdr:cNvPr id="593" name="楕円 592"/>
        <xdr:cNvSpPr/>
      </xdr:nvSpPr>
      <xdr:spPr>
        <a:xfrm>
          <a:off x="18735040" y="63590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16408</xdr:rowOff>
    </xdr:from>
    <xdr:to>
      <xdr:col>116</xdr:col>
      <xdr:colOff>63500</xdr:colOff>
      <xdr:row>38</xdr:row>
      <xdr:rowOff>35706</xdr:rowOff>
    </xdr:to>
    <xdr:cxnSp macro="">
      <xdr:nvCxnSpPr>
        <xdr:cNvPr id="594" name="直線コネクタ 593"/>
        <xdr:cNvCxnSpPr/>
      </xdr:nvCxnSpPr>
      <xdr:spPr>
        <a:xfrm flipV="1">
          <a:off x="18778220" y="6386728"/>
          <a:ext cx="731520" cy="1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160791</xdr:rowOff>
    </xdr:from>
    <xdr:to>
      <xdr:col>107</xdr:col>
      <xdr:colOff>101600</xdr:colOff>
      <xdr:row>37</xdr:row>
      <xdr:rowOff>90941</xdr:rowOff>
    </xdr:to>
    <xdr:sp macro="" textlink="">
      <xdr:nvSpPr>
        <xdr:cNvPr id="595" name="楕円 594"/>
        <xdr:cNvSpPr/>
      </xdr:nvSpPr>
      <xdr:spPr>
        <a:xfrm>
          <a:off x="17937480" y="61958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40141</xdr:rowOff>
    </xdr:from>
    <xdr:to>
      <xdr:col>111</xdr:col>
      <xdr:colOff>177800</xdr:colOff>
      <xdr:row>38</xdr:row>
      <xdr:rowOff>35706</xdr:rowOff>
    </xdr:to>
    <xdr:cxnSp macro="">
      <xdr:nvCxnSpPr>
        <xdr:cNvPr id="596" name="直線コネクタ 595"/>
        <xdr:cNvCxnSpPr/>
      </xdr:nvCxnSpPr>
      <xdr:spPr>
        <a:xfrm>
          <a:off x="17988280" y="6242821"/>
          <a:ext cx="789940" cy="16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8959</xdr:rowOff>
    </xdr:from>
    <xdr:to>
      <xdr:col>102</xdr:col>
      <xdr:colOff>165100</xdr:colOff>
      <xdr:row>37</xdr:row>
      <xdr:rowOff>110559</xdr:rowOff>
    </xdr:to>
    <xdr:sp macro="" textlink="">
      <xdr:nvSpPr>
        <xdr:cNvPr id="597" name="楕円 596"/>
        <xdr:cNvSpPr/>
      </xdr:nvSpPr>
      <xdr:spPr>
        <a:xfrm>
          <a:off x="17162780" y="621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40141</xdr:rowOff>
    </xdr:from>
    <xdr:to>
      <xdr:col>107</xdr:col>
      <xdr:colOff>50800</xdr:colOff>
      <xdr:row>37</xdr:row>
      <xdr:rowOff>59759</xdr:rowOff>
    </xdr:to>
    <xdr:cxnSp macro="">
      <xdr:nvCxnSpPr>
        <xdr:cNvPr id="598" name="直線コネクタ 597"/>
        <xdr:cNvCxnSpPr/>
      </xdr:nvCxnSpPr>
      <xdr:spPr>
        <a:xfrm flipV="1">
          <a:off x="17213580" y="6242821"/>
          <a:ext cx="774700" cy="19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29780</xdr:rowOff>
    </xdr:from>
    <xdr:to>
      <xdr:col>98</xdr:col>
      <xdr:colOff>38100</xdr:colOff>
      <xdr:row>37</xdr:row>
      <xdr:rowOff>131380</xdr:rowOff>
    </xdr:to>
    <xdr:sp macro="" textlink="">
      <xdr:nvSpPr>
        <xdr:cNvPr id="599" name="楕円 598"/>
        <xdr:cNvSpPr/>
      </xdr:nvSpPr>
      <xdr:spPr>
        <a:xfrm>
          <a:off x="16388080" y="62324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59759</xdr:rowOff>
    </xdr:from>
    <xdr:to>
      <xdr:col>102</xdr:col>
      <xdr:colOff>114300</xdr:colOff>
      <xdr:row>37</xdr:row>
      <xdr:rowOff>80580</xdr:rowOff>
    </xdr:to>
    <xdr:cxnSp macro="">
      <xdr:nvCxnSpPr>
        <xdr:cNvPr id="600" name="直線コネクタ 599"/>
        <xdr:cNvCxnSpPr/>
      </xdr:nvCxnSpPr>
      <xdr:spPr>
        <a:xfrm flipV="1">
          <a:off x="16431260" y="6262439"/>
          <a:ext cx="782320" cy="2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168794</xdr:rowOff>
    </xdr:from>
    <xdr:ext cx="599010" cy="259045"/>
    <xdr:sp macro="" textlink="">
      <xdr:nvSpPr>
        <xdr:cNvPr id="601" name="n_1aveValue【一般廃棄物処理施設】&#10;一人当たり有形固定資産（償却資産）額"/>
        <xdr:cNvSpPr txBox="1"/>
      </xdr:nvSpPr>
      <xdr:spPr>
        <a:xfrm>
          <a:off x="18496495" y="6539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9775</xdr:rowOff>
    </xdr:from>
    <xdr:ext cx="599010" cy="259045"/>
    <xdr:sp macro="" textlink="">
      <xdr:nvSpPr>
        <xdr:cNvPr id="602" name="n_2aveValue【一般廃棄物処理施設】&#10;一人当たり有形固定資産（償却資産）額"/>
        <xdr:cNvSpPr txBox="1"/>
      </xdr:nvSpPr>
      <xdr:spPr>
        <a:xfrm>
          <a:off x="17734495" y="6547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26815</xdr:rowOff>
    </xdr:from>
    <xdr:ext cx="599010" cy="259045"/>
    <xdr:sp macro="" textlink="">
      <xdr:nvSpPr>
        <xdr:cNvPr id="603" name="n_3aveValue【一般廃棄物処理施設】&#10;一人当たり有形固定資産（償却資産）額"/>
        <xdr:cNvSpPr txBox="1"/>
      </xdr:nvSpPr>
      <xdr:spPr>
        <a:xfrm>
          <a:off x="16936935" y="6564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32</xdr:row>
      <xdr:rowOff>103618</xdr:rowOff>
    </xdr:from>
    <xdr:ext cx="599010" cy="259045"/>
    <xdr:sp macro="" textlink="">
      <xdr:nvSpPr>
        <xdr:cNvPr id="604" name="n_4aveValue【一般廃棄物処理施設】&#10;一人当たり有形固定資産（償却資産）額"/>
        <xdr:cNvSpPr txBox="1"/>
      </xdr:nvSpPr>
      <xdr:spPr>
        <a:xfrm>
          <a:off x="16162235" y="5468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103033</xdr:rowOff>
    </xdr:from>
    <xdr:ext cx="599010" cy="259045"/>
    <xdr:sp macro="" textlink="">
      <xdr:nvSpPr>
        <xdr:cNvPr id="605" name="n_1mainValue【一般廃棄物処理施設】&#10;一人当たり有形固定資産（償却資産）額"/>
        <xdr:cNvSpPr txBox="1"/>
      </xdr:nvSpPr>
      <xdr:spPr>
        <a:xfrm>
          <a:off x="18496495" y="6138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107468</xdr:rowOff>
    </xdr:from>
    <xdr:ext cx="599010" cy="259045"/>
    <xdr:sp macro="" textlink="">
      <xdr:nvSpPr>
        <xdr:cNvPr id="606" name="n_2mainValue【一般廃棄物処理施設】&#10;一人当たり有形固定資産（償却資産）額"/>
        <xdr:cNvSpPr txBox="1"/>
      </xdr:nvSpPr>
      <xdr:spPr>
        <a:xfrm>
          <a:off x="17734495" y="5974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127086</xdr:rowOff>
    </xdr:from>
    <xdr:ext cx="599010" cy="259045"/>
    <xdr:sp macro="" textlink="">
      <xdr:nvSpPr>
        <xdr:cNvPr id="607" name="n_3mainValue【一般廃棄物処理施設】&#10;一人当たり有形固定資産（償却資産）額"/>
        <xdr:cNvSpPr txBox="1"/>
      </xdr:nvSpPr>
      <xdr:spPr>
        <a:xfrm>
          <a:off x="16936935" y="5994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122507</xdr:rowOff>
    </xdr:from>
    <xdr:ext cx="599010" cy="259045"/>
    <xdr:sp macro="" textlink="">
      <xdr:nvSpPr>
        <xdr:cNvPr id="608" name="n_4mainValue【一般廃棄物処理施設】&#10;一人当たり有形固定資産（償却資産）額"/>
        <xdr:cNvSpPr txBox="1"/>
      </xdr:nvSpPr>
      <xdr:spPr>
        <a:xfrm>
          <a:off x="16162235" y="6325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0" name="直線コネクタ 619"/>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1" name="テキスト ボックス 620"/>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2" name="直線コネクタ 621"/>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3" name="テキスト ボックス 622"/>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4" name="直線コネクタ 623"/>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5" name="テキスト ボックス 624"/>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6" name="直線コネクタ 625"/>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7" name="テキスト ボックス 626"/>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8" name="直線コネクタ 627"/>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9" name="テキスト ボックス 628"/>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0" name="直線コネクタ 629"/>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1" name="テキスト ボックス 630"/>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76744</xdr:rowOff>
    </xdr:from>
    <xdr:to>
      <xdr:col>85</xdr:col>
      <xdr:colOff>126364</xdr:colOff>
      <xdr:row>64</xdr:row>
      <xdr:rowOff>130628</xdr:rowOff>
    </xdr:to>
    <xdr:cxnSp macro="">
      <xdr:nvCxnSpPr>
        <xdr:cNvPr id="634" name="直線コネクタ 633"/>
        <xdr:cNvCxnSpPr/>
      </xdr:nvCxnSpPr>
      <xdr:spPr>
        <a:xfrm flipV="1">
          <a:off x="14375764" y="9464584"/>
          <a:ext cx="0" cy="139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5" name="【保健センター・保健所】&#10;有形固定資産減価償却率最小値テキスト"/>
        <xdr:cNvSpPr txBox="1"/>
      </xdr:nvSpPr>
      <xdr:spPr>
        <a:xfrm>
          <a:off x="1441450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6" name="直線コネクタ 635"/>
        <xdr:cNvCxnSpPr/>
      </xdr:nvCxnSpPr>
      <xdr:spPr>
        <a:xfrm>
          <a:off x="1428750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23421</xdr:rowOff>
    </xdr:from>
    <xdr:ext cx="405111" cy="259045"/>
    <xdr:sp macro="" textlink="">
      <xdr:nvSpPr>
        <xdr:cNvPr id="637" name="【保健センター・保健所】&#10;有形固定資産減価償却率最大値テキスト"/>
        <xdr:cNvSpPr txBox="1"/>
      </xdr:nvSpPr>
      <xdr:spPr>
        <a:xfrm>
          <a:off x="14414500" y="9243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76744</xdr:rowOff>
    </xdr:from>
    <xdr:to>
      <xdr:col>86</xdr:col>
      <xdr:colOff>25400</xdr:colOff>
      <xdr:row>56</xdr:row>
      <xdr:rowOff>76744</xdr:rowOff>
    </xdr:to>
    <xdr:cxnSp macro="">
      <xdr:nvCxnSpPr>
        <xdr:cNvPr id="638" name="直線コネクタ 637"/>
        <xdr:cNvCxnSpPr/>
      </xdr:nvCxnSpPr>
      <xdr:spPr>
        <a:xfrm>
          <a:off x="14287500" y="94645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171286</xdr:rowOff>
    </xdr:from>
    <xdr:ext cx="405111" cy="259045"/>
    <xdr:sp macro="" textlink="">
      <xdr:nvSpPr>
        <xdr:cNvPr id="639" name="【保健センター・保健所】&#10;有形固定資産減価償却率平均値テキスト"/>
        <xdr:cNvSpPr txBox="1"/>
      </xdr:nvSpPr>
      <xdr:spPr>
        <a:xfrm>
          <a:off x="14414500" y="98944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148409</xdr:rowOff>
    </xdr:from>
    <xdr:to>
      <xdr:col>85</xdr:col>
      <xdr:colOff>177800</xdr:colOff>
      <xdr:row>60</xdr:row>
      <xdr:rowOff>78559</xdr:rowOff>
    </xdr:to>
    <xdr:sp macro="" textlink="">
      <xdr:nvSpPr>
        <xdr:cNvPr id="640" name="フローチャート: 判断 639"/>
        <xdr:cNvSpPr/>
      </xdr:nvSpPr>
      <xdr:spPr>
        <a:xfrm>
          <a:off x="14325600" y="1003916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641" name="フローチャート: 判断 640"/>
        <xdr:cNvSpPr/>
      </xdr:nvSpPr>
      <xdr:spPr>
        <a:xfrm>
          <a:off x="13578840" y="10022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81462</xdr:rowOff>
    </xdr:from>
    <xdr:to>
      <xdr:col>76</xdr:col>
      <xdr:colOff>165100</xdr:colOff>
      <xdr:row>60</xdr:row>
      <xdr:rowOff>11612</xdr:rowOff>
    </xdr:to>
    <xdr:sp macro="" textlink="">
      <xdr:nvSpPr>
        <xdr:cNvPr id="642" name="フローチャート: 判断 641"/>
        <xdr:cNvSpPr/>
      </xdr:nvSpPr>
      <xdr:spPr>
        <a:xfrm>
          <a:off x="12804140" y="99722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43" name="フローチャート: 判断 642"/>
        <xdr:cNvSpPr/>
      </xdr:nvSpPr>
      <xdr:spPr>
        <a:xfrm>
          <a:off x="12029440" y="995915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644" name="フローチャート: 判断 643"/>
        <xdr:cNvSpPr/>
      </xdr:nvSpPr>
      <xdr:spPr>
        <a:xfrm>
          <a:off x="11231880" y="991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107587</xdr:rowOff>
    </xdr:from>
    <xdr:to>
      <xdr:col>85</xdr:col>
      <xdr:colOff>177800</xdr:colOff>
      <xdr:row>61</xdr:row>
      <xdr:rowOff>37737</xdr:rowOff>
    </xdr:to>
    <xdr:sp macro="" textlink="">
      <xdr:nvSpPr>
        <xdr:cNvPr id="650" name="楕円 649"/>
        <xdr:cNvSpPr/>
      </xdr:nvSpPr>
      <xdr:spPr>
        <a:xfrm>
          <a:off x="14325600" y="1016598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86014</xdr:rowOff>
    </xdr:from>
    <xdr:ext cx="405111" cy="259045"/>
    <xdr:sp macro="" textlink="">
      <xdr:nvSpPr>
        <xdr:cNvPr id="651" name="【保健センター・保健所】&#10;有形固定資産減価償却率該当値テキスト"/>
        <xdr:cNvSpPr txBox="1"/>
      </xdr:nvSpPr>
      <xdr:spPr>
        <a:xfrm>
          <a:off x="14414500" y="1014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101056</xdr:rowOff>
    </xdr:from>
    <xdr:to>
      <xdr:col>81</xdr:col>
      <xdr:colOff>101600</xdr:colOff>
      <xdr:row>61</xdr:row>
      <xdr:rowOff>31206</xdr:rowOff>
    </xdr:to>
    <xdr:sp macro="" textlink="">
      <xdr:nvSpPr>
        <xdr:cNvPr id="652" name="楕円 651"/>
        <xdr:cNvSpPr/>
      </xdr:nvSpPr>
      <xdr:spPr>
        <a:xfrm>
          <a:off x="13578840" y="101594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151856</xdr:rowOff>
    </xdr:from>
    <xdr:to>
      <xdr:col>85</xdr:col>
      <xdr:colOff>127000</xdr:colOff>
      <xdr:row>60</xdr:row>
      <xdr:rowOff>158387</xdr:rowOff>
    </xdr:to>
    <xdr:cxnSp macro="">
      <xdr:nvCxnSpPr>
        <xdr:cNvPr id="653" name="直線コネクタ 652"/>
        <xdr:cNvCxnSpPr/>
      </xdr:nvCxnSpPr>
      <xdr:spPr>
        <a:xfrm>
          <a:off x="13629640" y="10210256"/>
          <a:ext cx="74676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68399</xdr:rowOff>
    </xdr:from>
    <xdr:to>
      <xdr:col>76</xdr:col>
      <xdr:colOff>165100</xdr:colOff>
      <xdr:row>60</xdr:row>
      <xdr:rowOff>169999</xdr:rowOff>
    </xdr:to>
    <xdr:sp macro="" textlink="">
      <xdr:nvSpPr>
        <xdr:cNvPr id="654" name="楕円 653"/>
        <xdr:cNvSpPr/>
      </xdr:nvSpPr>
      <xdr:spPr>
        <a:xfrm>
          <a:off x="12804140" y="1012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119199</xdr:rowOff>
    </xdr:from>
    <xdr:to>
      <xdr:col>81</xdr:col>
      <xdr:colOff>50800</xdr:colOff>
      <xdr:row>60</xdr:row>
      <xdr:rowOff>151856</xdr:rowOff>
    </xdr:to>
    <xdr:cxnSp macro="">
      <xdr:nvCxnSpPr>
        <xdr:cNvPr id="655" name="直線コネクタ 654"/>
        <xdr:cNvCxnSpPr/>
      </xdr:nvCxnSpPr>
      <xdr:spPr>
        <a:xfrm>
          <a:off x="12854940" y="10177599"/>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34109</xdr:rowOff>
    </xdr:from>
    <xdr:to>
      <xdr:col>72</xdr:col>
      <xdr:colOff>38100</xdr:colOff>
      <xdr:row>60</xdr:row>
      <xdr:rowOff>135709</xdr:rowOff>
    </xdr:to>
    <xdr:sp macro="" textlink="">
      <xdr:nvSpPr>
        <xdr:cNvPr id="656" name="楕円 655"/>
        <xdr:cNvSpPr/>
      </xdr:nvSpPr>
      <xdr:spPr>
        <a:xfrm>
          <a:off x="12029440" y="1009250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84909</xdr:rowOff>
    </xdr:from>
    <xdr:to>
      <xdr:col>76</xdr:col>
      <xdr:colOff>114300</xdr:colOff>
      <xdr:row>60</xdr:row>
      <xdr:rowOff>119199</xdr:rowOff>
    </xdr:to>
    <xdr:cxnSp macro="">
      <xdr:nvCxnSpPr>
        <xdr:cNvPr id="657" name="直線コネクタ 656"/>
        <xdr:cNvCxnSpPr/>
      </xdr:nvCxnSpPr>
      <xdr:spPr>
        <a:xfrm>
          <a:off x="12072620" y="10143309"/>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1451</xdr:rowOff>
    </xdr:from>
    <xdr:to>
      <xdr:col>67</xdr:col>
      <xdr:colOff>101600</xdr:colOff>
      <xdr:row>60</xdr:row>
      <xdr:rowOff>103051</xdr:rowOff>
    </xdr:to>
    <xdr:sp macro="" textlink="">
      <xdr:nvSpPr>
        <xdr:cNvPr id="658" name="楕円 657"/>
        <xdr:cNvSpPr/>
      </xdr:nvSpPr>
      <xdr:spPr>
        <a:xfrm>
          <a:off x="11231880" y="1005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52251</xdr:rowOff>
    </xdr:from>
    <xdr:to>
      <xdr:col>71</xdr:col>
      <xdr:colOff>177800</xdr:colOff>
      <xdr:row>60</xdr:row>
      <xdr:rowOff>84909</xdr:rowOff>
    </xdr:to>
    <xdr:cxnSp macro="">
      <xdr:nvCxnSpPr>
        <xdr:cNvPr id="659" name="直線コネクタ 658"/>
        <xdr:cNvCxnSpPr/>
      </xdr:nvCxnSpPr>
      <xdr:spPr>
        <a:xfrm>
          <a:off x="11282680" y="10110651"/>
          <a:ext cx="78994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78757</xdr:rowOff>
    </xdr:from>
    <xdr:ext cx="405111" cy="259045"/>
    <xdr:sp macro="" textlink="">
      <xdr:nvSpPr>
        <xdr:cNvPr id="660" name="n_1aveValue【保健センター・保健所】&#10;有形固定資産減価償却率"/>
        <xdr:cNvSpPr txBox="1"/>
      </xdr:nvSpPr>
      <xdr:spPr>
        <a:xfrm>
          <a:off x="134372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28139</xdr:rowOff>
    </xdr:from>
    <xdr:ext cx="405111" cy="259045"/>
    <xdr:sp macro="" textlink="">
      <xdr:nvSpPr>
        <xdr:cNvPr id="661" name="n_2aveValue【保健センター・保健所】&#10;有形固定資産減価償却率"/>
        <xdr:cNvSpPr txBox="1"/>
      </xdr:nvSpPr>
      <xdr:spPr>
        <a:xfrm>
          <a:off x="12675244" y="9751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662" name="n_3aveValue【保健センター・保健所】&#10;有形固定資産減価償却率"/>
        <xdr:cNvSpPr txBox="1"/>
      </xdr:nvSpPr>
      <xdr:spPr>
        <a:xfrm>
          <a:off x="11900544" y="973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144071</xdr:rowOff>
    </xdr:from>
    <xdr:ext cx="405111" cy="259045"/>
    <xdr:sp macro="" textlink="">
      <xdr:nvSpPr>
        <xdr:cNvPr id="663" name="n_4aveValue【保健センター・保健所】&#10;有形固定資産減価償却率"/>
        <xdr:cNvSpPr txBox="1"/>
      </xdr:nvSpPr>
      <xdr:spPr>
        <a:xfrm>
          <a:off x="11102984" y="969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22333</xdr:rowOff>
    </xdr:from>
    <xdr:ext cx="405111" cy="259045"/>
    <xdr:sp macro="" textlink="">
      <xdr:nvSpPr>
        <xdr:cNvPr id="664" name="n_1mainValue【保健センター・保健所】&#10;有形固定資産減価償却率"/>
        <xdr:cNvSpPr txBox="1"/>
      </xdr:nvSpPr>
      <xdr:spPr>
        <a:xfrm>
          <a:off x="13437244" y="10248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161126</xdr:rowOff>
    </xdr:from>
    <xdr:ext cx="405111" cy="259045"/>
    <xdr:sp macro="" textlink="">
      <xdr:nvSpPr>
        <xdr:cNvPr id="665" name="n_2mainValue【保健センター・保健所】&#10;有形固定資産減価償却率"/>
        <xdr:cNvSpPr txBox="1"/>
      </xdr:nvSpPr>
      <xdr:spPr>
        <a:xfrm>
          <a:off x="12675244" y="1021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126836</xdr:rowOff>
    </xdr:from>
    <xdr:ext cx="405111" cy="259045"/>
    <xdr:sp macro="" textlink="">
      <xdr:nvSpPr>
        <xdr:cNvPr id="666" name="n_3mainValue【保健センター・保健所】&#10;有形固定資産減価償却率"/>
        <xdr:cNvSpPr txBox="1"/>
      </xdr:nvSpPr>
      <xdr:spPr>
        <a:xfrm>
          <a:off x="11900544" y="10185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94178</xdr:rowOff>
    </xdr:from>
    <xdr:ext cx="405111" cy="259045"/>
    <xdr:sp macro="" textlink="">
      <xdr:nvSpPr>
        <xdr:cNvPr id="667" name="n_4mainValue【保健センター・保健所】&#10;有形固定資産減価償却率"/>
        <xdr:cNvSpPr txBox="1"/>
      </xdr:nvSpPr>
      <xdr:spPr>
        <a:xfrm>
          <a:off x="11102984" y="1015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8" name="直線コネクタ 677"/>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9" name="テキスト ボックス 678"/>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0" name="直線コネクタ 679"/>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1" name="テキスト ボックス 680"/>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2" name="直線コネクタ 681"/>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3" name="テキスト ボックス 682"/>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4" name="直線コネクタ 683"/>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5" name="テキスト ボックス 684"/>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6" name="直線コネクタ 685"/>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7" name="テキスト ボックス 686"/>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99060</xdr:rowOff>
    </xdr:from>
    <xdr:to>
      <xdr:col>116</xdr:col>
      <xdr:colOff>62864</xdr:colOff>
      <xdr:row>64</xdr:row>
      <xdr:rowOff>64770</xdr:rowOff>
    </xdr:to>
    <xdr:cxnSp macro="">
      <xdr:nvCxnSpPr>
        <xdr:cNvPr id="691" name="直線コネクタ 690"/>
        <xdr:cNvCxnSpPr/>
      </xdr:nvCxnSpPr>
      <xdr:spPr>
        <a:xfrm flipV="1">
          <a:off x="19509104" y="9319260"/>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92" name="【保健センター・保健所】&#10;一人当たり面積最小値テキスト"/>
        <xdr:cNvSpPr txBox="1"/>
      </xdr:nvSpPr>
      <xdr:spPr>
        <a:xfrm>
          <a:off x="19547840"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3" name="直線コネクタ 692"/>
        <xdr:cNvCxnSpPr/>
      </xdr:nvCxnSpPr>
      <xdr:spPr>
        <a:xfrm>
          <a:off x="19443700" y="107937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45737</xdr:rowOff>
    </xdr:from>
    <xdr:ext cx="469744" cy="259045"/>
    <xdr:sp macro="" textlink="">
      <xdr:nvSpPr>
        <xdr:cNvPr id="694" name="【保健センター・保健所】&#10;一人当たり面積最大値テキスト"/>
        <xdr:cNvSpPr txBox="1"/>
      </xdr:nvSpPr>
      <xdr:spPr>
        <a:xfrm>
          <a:off x="19547840" y="9098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695" name="直線コネクタ 694"/>
        <xdr:cNvCxnSpPr/>
      </xdr:nvCxnSpPr>
      <xdr:spPr>
        <a:xfrm>
          <a:off x="19443700" y="9319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90187</xdr:rowOff>
    </xdr:from>
    <xdr:ext cx="469744" cy="259045"/>
    <xdr:sp macro="" textlink="">
      <xdr:nvSpPr>
        <xdr:cNvPr id="696" name="【保健センター・保健所】&#10;一人当たり面積平均値テキスト"/>
        <xdr:cNvSpPr txBox="1"/>
      </xdr:nvSpPr>
      <xdr:spPr>
        <a:xfrm>
          <a:off x="1954784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697" name="フローチャート: 判断 696"/>
        <xdr:cNvSpPr/>
      </xdr:nvSpPr>
      <xdr:spPr>
        <a:xfrm>
          <a:off x="19458940" y="104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74930</xdr:rowOff>
    </xdr:from>
    <xdr:to>
      <xdr:col>112</xdr:col>
      <xdr:colOff>38100</xdr:colOff>
      <xdr:row>63</xdr:row>
      <xdr:rowOff>5080</xdr:rowOff>
    </xdr:to>
    <xdr:sp macro="" textlink="">
      <xdr:nvSpPr>
        <xdr:cNvPr id="698" name="フローチャート: 判断 697"/>
        <xdr:cNvSpPr/>
      </xdr:nvSpPr>
      <xdr:spPr>
        <a:xfrm>
          <a:off x="18735040" y="104686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48260</xdr:rowOff>
    </xdr:from>
    <xdr:to>
      <xdr:col>107</xdr:col>
      <xdr:colOff>101600</xdr:colOff>
      <xdr:row>62</xdr:row>
      <xdr:rowOff>149860</xdr:rowOff>
    </xdr:to>
    <xdr:sp macro="" textlink="">
      <xdr:nvSpPr>
        <xdr:cNvPr id="699" name="フローチャート: 判断 698"/>
        <xdr:cNvSpPr/>
      </xdr:nvSpPr>
      <xdr:spPr>
        <a:xfrm>
          <a:off x="1793748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93980</xdr:rowOff>
    </xdr:from>
    <xdr:to>
      <xdr:col>102</xdr:col>
      <xdr:colOff>165100</xdr:colOff>
      <xdr:row>63</xdr:row>
      <xdr:rowOff>24130</xdr:rowOff>
    </xdr:to>
    <xdr:sp macro="" textlink="">
      <xdr:nvSpPr>
        <xdr:cNvPr id="700" name="フローチャート: 判断 699"/>
        <xdr:cNvSpPr/>
      </xdr:nvSpPr>
      <xdr:spPr>
        <a:xfrm>
          <a:off x="17162780" y="10487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101600</xdr:rowOff>
    </xdr:from>
    <xdr:to>
      <xdr:col>98</xdr:col>
      <xdr:colOff>38100</xdr:colOff>
      <xdr:row>63</xdr:row>
      <xdr:rowOff>31750</xdr:rowOff>
    </xdr:to>
    <xdr:sp macro="" textlink="">
      <xdr:nvSpPr>
        <xdr:cNvPr id="701" name="フローチャート: 判断 700"/>
        <xdr:cNvSpPr/>
      </xdr:nvSpPr>
      <xdr:spPr>
        <a:xfrm>
          <a:off x="16388080" y="104952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33020</xdr:rowOff>
    </xdr:from>
    <xdr:to>
      <xdr:col>116</xdr:col>
      <xdr:colOff>114300</xdr:colOff>
      <xdr:row>63</xdr:row>
      <xdr:rowOff>134620</xdr:rowOff>
    </xdr:to>
    <xdr:sp macro="" textlink="">
      <xdr:nvSpPr>
        <xdr:cNvPr id="707" name="楕円 706"/>
        <xdr:cNvSpPr/>
      </xdr:nvSpPr>
      <xdr:spPr>
        <a:xfrm>
          <a:off x="1945894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11447</xdr:rowOff>
    </xdr:from>
    <xdr:ext cx="469744" cy="259045"/>
    <xdr:sp macro="" textlink="">
      <xdr:nvSpPr>
        <xdr:cNvPr id="708" name="【保健センター・保健所】&#10;一人当たり面積該当値テキスト"/>
        <xdr:cNvSpPr txBox="1"/>
      </xdr:nvSpPr>
      <xdr:spPr>
        <a:xfrm>
          <a:off x="19547840" y="1057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36830</xdr:rowOff>
    </xdr:from>
    <xdr:to>
      <xdr:col>112</xdr:col>
      <xdr:colOff>38100</xdr:colOff>
      <xdr:row>63</xdr:row>
      <xdr:rowOff>138430</xdr:rowOff>
    </xdr:to>
    <xdr:sp macro="" textlink="">
      <xdr:nvSpPr>
        <xdr:cNvPr id="709" name="楕円 708"/>
        <xdr:cNvSpPr/>
      </xdr:nvSpPr>
      <xdr:spPr>
        <a:xfrm>
          <a:off x="18735040" y="105981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83820</xdr:rowOff>
    </xdr:from>
    <xdr:to>
      <xdr:col>116</xdr:col>
      <xdr:colOff>63500</xdr:colOff>
      <xdr:row>63</xdr:row>
      <xdr:rowOff>87630</xdr:rowOff>
    </xdr:to>
    <xdr:cxnSp macro="">
      <xdr:nvCxnSpPr>
        <xdr:cNvPr id="710" name="直線コネクタ 709"/>
        <xdr:cNvCxnSpPr/>
      </xdr:nvCxnSpPr>
      <xdr:spPr>
        <a:xfrm flipV="1">
          <a:off x="18778220" y="10645140"/>
          <a:ext cx="7315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40640</xdr:rowOff>
    </xdr:from>
    <xdr:to>
      <xdr:col>107</xdr:col>
      <xdr:colOff>101600</xdr:colOff>
      <xdr:row>63</xdr:row>
      <xdr:rowOff>142240</xdr:rowOff>
    </xdr:to>
    <xdr:sp macro="" textlink="">
      <xdr:nvSpPr>
        <xdr:cNvPr id="711" name="楕円 710"/>
        <xdr:cNvSpPr/>
      </xdr:nvSpPr>
      <xdr:spPr>
        <a:xfrm>
          <a:off x="1793748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87630</xdr:rowOff>
    </xdr:from>
    <xdr:to>
      <xdr:col>111</xdr:col>
      <xdr:colOff>177800</xdr:colOff>
      <xdr:row>63</xdr:row>
      <xdr:rowOff>91440</xdr:rowOff>
    </xdr:to>
    <xdr:cxnSp macro="">
      <xdr:nvCxnSpPr>
        <xdr:cNvPr id="712" name="直線コネクタ 711"/>
        <xdr:cNvCxnSpPr/>
      </xdr:nvCxnSpPr>
      <xdr:spPr>
        <a:xfrm flipV="1">
          <a:off x="17988280" y="1064895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44450</xdr:rowOff>
    </xdr:from>
    <xdr:to>
      <xdr:col>102</xdr:col>
      <xdr:colOff>165100</xdr:colOff>
      <xdr:row>63</xdr:row>
      <xdr:rowOff>146050</xdr:rowOff>
    </xdr:to>
    <xdr:sp macro="" textlink="">
      <xdr:nvSpPr>
        <xdr:cNvPr id="713" name="楕円 712"/>
        <xdr:cNvSpPr/>
      </xdr:nvSpPr>
      <xdr:spPr>
        <a:xfrm>
          <a:off x="1716278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91440</xdr:rowOff>
    </xdr:from>
    <xdr:to>
      <xdr:col>107</xdr:col>
      <xdr:colOff>50800</xdr:colOff>
      <xdr:row>63</xdr:row>
      <xdr:rowOff>95250</xdr:rowOff>
    </xdr:to>
    <xdr:cxnSp macro="">
      <xdr:nvCxnSpPr>
        <xdr:cNvPr id="714" name="直線コネクタ 713"/>
        <xdr:cNvCxnSpPr/>
      </xdr:nvCxnSpPr>
      <xdr:spPr>
        <a:xfrm flipV="1">
          <a:off x="17213580" y="1065276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48260</xdr:rowOff>
    </xdr:from>
    <xdr:to>
      <xdr:col>98</xdr:col>
      <xdr:colOff>38100</xdr:colOff>
      <xdr:row>63</xdr:row>
      <xdr:rowOff>149860</xdr:rowOff>
    </xdr:to>
    <xdr:sp macro="" textlink="">
      <xdr:nvSpPr>
        <xdr:cNvPr id="715" name="楕円 714"/>
        <xdr:cNvSpPr/>
      </xdr:nvSpPr>
      <xdr:spPr>
        <a:xfrm>
          <a:off x="16388080" y="106095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95250</xdr:rowOff>
    </xdr:from>
    <xdr:to>
      <xdr:col>102</xdr:col>
      <xdr:colOff>114300</xdr:colOff>
      <xdr:row>63</xdr:row>
      <xdr:rowOff>99060</xdr:rowOff>
    </xdr:to>
    <xdr:cxnSp macro="">
      <xdr:nvCxnSpPr>
        <xdr:cNvPr id="716" name="直線コネクタ 715"/>
        <xdr:cNvCxnSpPr/>
      </xdr:nvCxnSpPr>
      <xdr:spPr>
        <a:xfrm flipV="1">
          <a:off x="16431260" y="1065657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21607</xdr:rowOff>
    </xdr:from>
    <xdr:ext cx="469744" cy="259045"/>
    <xdr:sp macro="" textlink="">
      <xdr:nvSpPr>
        <xdr:cNvPr id="717" name="n_1aveValue【保健センター・保健所】&#10;一人当たり面積"/>
        <xdr:cNvSpPr txBox="1"/>
      </xdr:nvSpPr>
      <xdr:spPr>
        <a:xfrm>
          <a:off x="18561127" y="102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166387</xdr:rowOff>
    </xdr:from>
    <xdr:ext cx="469744" cy="259045"/>
    <xdr:sp macro="" textlink="">
      <xdr:nvSpPr>
        <xdr:cNvPr id="718" name="n_2aveValue【保健センター・保健所】&#10;一人当たり面積"/>
        <xdr:cNvSpPr txBox="1"/>
      </xdr:nvSpPr>
      <xdr:spPr>
        <a:xfrm>
          <a:off x="1777626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40657</xdr:rowOff>
    </xdr:from>
    <xdr:ext cx="469744" cy="259045"/>
    <xdr:sp macro="" textlink="">
      <xdr:nvSpPr>
        <xdr:cNvPr id="719" name="n_3aveValue【保健センター・保健所】&#10;一人当たり面積"/>
        <xdr:cNvSpPr txBox="1"/>
      </xdr:nvSpPr>
      <xdr:spPr>
        <a:xfrm>
          <a:off x="17001567" y="1026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48277</xdr:rowOff>
    </xdr:from>
    <xdr:ext cx="469744" cy="259045"/>
    <xdr:sp macro="" textlink="">
      <xdr:nvSpPr>
        <xdr:cNvPr id="720" name="n_4aveValue【保健センター・保健所】&#10;一人当たり面積"/>
        <xdr:cNvSpPr txBox="1"/>
      </xdr:nvSpPr>
      <xdr:spPr>
        <a:xfrm>
          <a:off x="1622686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129557</xdr:rowOff>
    </xdr:from>
    <xdr:ext cx="469744" cy="259045"/>
    <xdr:sp macro="" textlink="">
      <xdr:nvSpPr>
        <xdr:cNvPr id="721" name="n_1mainValue【保健センター・保健所】&#10;一人当たり面積"/>
        <xdr:cNvSpPr txBox="1"/>
      </xdr:nvSpPr>
      <xdr:spPr>
        <a:xfrm>
          <a:off x="18561127"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133367</xdr:rowOff>
    </xdr:from>
    <xdr:ext cx="469744" cy="259045"/>
    <xdr:sp macro="" textlink="">
      <xdr:nvSpPr>
        <xdr:cNvPr id="722" name="n_2mainValue【保健センター・保健所】&#10;一人当たり面積"/>
        <xdr:cNvSpPr txBox="1"/>
      </xdr:nvSpPr>
      <xdr:spPr>
        <a:xfrm>
          <a:off x="1777626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137177</xdr:rowOff>
    </xdr:from>
    <xdr:ext cx="469744" cy="259045"/>
    <xdr:sp macro="" textlink="">
      <xdr:nvSpPr>
        <xdr:cNvPr id="723" name="n_3mainValue【保健センター・保健所】&#10;一人当たり面積"/>
        <xdr:cNvSpPr txBox="1"/>
      </xdr:nvSpPr>
      <xdr:spPr>
        <a:xfrm>
          <a:off x="17001567" y="1069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140987</xdr:rowOff>
    </xdr:from>
    <xdr:ext cx="469744" cy="259045"/>
    <xdr:sp macro="" textlink="">
      <xdr:nvSpPr>
        <xdr:cNvPr id="724" name="n_4mainValue【保健センター・保健所】&#10;一人当たり面積"/>
        <xdr:cNvSpPr txBox="1"/>
      </xdr:nvSpPr>
      <xdr:spPr>
        <a:xfrm>
          <a:off x="16226867" y="107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6" name="直線コネクタ 735"/>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7" name="テキスト ボックス 736"/>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8" name="直線コネクタ 737"/>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9" name="テキスト ボックス 738"/>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0" name="直線コネクタ 739"/>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1" name="テキスト ボックス 740"/>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2" name="直線コネクタ 741"/>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3" name="テキスト ボックス 742"/>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4" name="直線コネクタ 743"/>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5" name="テキスト ボックス 744"/>
        <xdr:cNvSpPr txBox="1"/>
      </xdr:nvSpPr>
      <xdr:spPr>
        <a:xfrm>
          <a:off x="10666881" y="129032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7"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8" name="直線コネクタ 747"/>
        <xdr:cNvCxnSpPr/>
      </xdr:nvCxnSpPr>
      <xdr:spPr>
        <a:xfrm flipV="1">
          <a:off x="14375764" y="13041630"/>
          <a:ext cx="0" cy="123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49" name="【消防施設】&#10;有形固定資産減価償却率最小値テキスト"/>
        <xdr:cNvSpPr txBox="1"/>
      </xdr:nvSpPr>
      <xdr:spPr>
        <a:xfrm>
          <a:off x="1441450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50" name="直線コネクタ 749"/>
        <xdr:cNvCxnSpPr/>
      </xdr:nvCxnSpPr>
      <xdr:spPr>
        <a:xfrm>
          <a:off x="14287500" y="14281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51" name="【消防施設】&#10;有形固定資産減価償却率最大値テキスト"/>
        <xdr:cNvSpPr txBox="1"/>
      </xdr:nvSpPr>
      <xdr:spPr>
        <a:xfrm>
          <a:off x="14414500" y="12820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2" name="直線コネクタ 751"/>
        <xdr:cNvCxnSpPr/>
      </xdr:nvCxnSpPr>
      <xdr:spPr>
        <a:xfrm>
          <a:off x="142875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21607</xdr:rowOff>
    </xdr:from>
    <xdr:ext cx="405111" cy="259045"/>
    <xdr:sp macro="" textlink="">
      <xdr:nvSpPr>
        <xdr:cNvPr id="753" name="【消防施設】&#10;有形固定資産減価償却率平均値テキスト"/>
        <xdr:cNvSpPr txBox="1"/>
      </xdr:nvSpPr>
      <xdr:spPr>
        <a:xfrm>
          <a:off x="14414500" y="13600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54" name="フローチャート: 判断 753"/>
        <xdr:cNvSpPr/>
      </xdr:nvSpPr>
      <xdr:spPr>
        <a:xfrm>
          <a:off x="14325600" y="1374902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168911</xdr:rowOff>
    </xdr:from>
    <xdr:to>
      <xdr:col>81</xdr:col>
      <xdr:colOff>101600</xdr:colOff>
      <xdr:row>82</xdr:row>
      <xdr:rowOff>99061</xdr:rowOff>
    </xdr:to>
    <xdr:sp macro="" textlink="">
      <xdr:nvSpPr>
        <xdr:cNvPr id="755" name="フローチャート: 判断 754"/>
        <xdr:cNvSpPr/>
      </xdr:nvSpPr>
      <xdr:spPr>
        <a:xfrm>
          <a:off x="13578840" y="137477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10161</xdr:rowOff>
    </xdr:from>
    <xdr:to>
      <xdr:col>76</xdr:col>
      <xdr:colOff>165100</xdr:colOff>
      <xdr:row>82</xdr:row>
      <xdr:rowOff>111761</xdr:rowOff>
    </xdr:to>
    <xdr:sp macro="" textlink="">
      <xdr:nvSpPr>
        <xdr:cNvPr id="756" name="フローチャート: 判断 755"/>
        <xdr:cNvSpPr/>
      </xdr:nvSpPr>
      <xdr:spPr>
        <a:xfrm>
          <a:off x="12804140" y="13756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24130</xdr:rowOff>
    </xdr:from>
    <xdr:to>
      <xdr:col>72</xdr:col>
      <xdr:colOff>38100</xdr:colOff>
      <xdr:row>82</xdr:row>
      <xdr:rowOff>125730</xdr:rowOff>
    </xdr:to>
    <xdr:sp macro="" textlink="">
      <xdr:nvSpPr>
        <xdr:cNvPr id="757" name="フローチャート: 判断 756"/>
        <xdr:cNvSpPr/>
      </xdr:nvSpPr>
      <xdr:spPr>
        <a:xfrm>
          <a:off x="12029440" y="137706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58420</xdr:rowOff>
    </xdr:from>
    <xdr:to>
      <xdr:col>67</xdr:col>
      <xdr:colOff>101600</xdr:colOff>
      <xdr:row>81</xdr:row>
      <xdr:rowOff>160020</xdr:rowOff>
    </xdr:to>
    <xdr:sp macro="" textlink="">
      <xdr:nvSpPr>
        <xdr:cNvPr id="758" name="フローチャート: 判断 757"/>
        <xdr:cNvSpPr/>
      </xdr:nvSpPr>
      <xdr:spPr>
        <a:xfrm>
          <a:off x="11231880" y="1363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27939</xdr:rowOff>
    </xdr:from>
    <xdr:to>
      <xdr:col>85</xdr:col>
      <xdr:colOff>177800</xdr:colOff>
      <xdr:row>83</xdr:row>
      <xdr:rowOff>129539</xdr:rowOff>
    </xdr:to>
    <xdr:sp macro="" textlink="">
      <xdr:nvSpPr>
        <xdr:cNvPr id="764" name="楕円 763"/>
        <xdr:cNvSpPr/>
      </xdr:nvSpPr>
      <xdr:spPr>
        <a:xfrm>
          <a:off x="14325600" y="1394205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6366</xdr:rowOff>
    </xdr:from>
    <xdr:ext cx="405111" cy="259045"/>
    <xdr:sp macro="" textlink="">
      <xdr:nvSpPr>
        <xdr:cNvPr id="765" name="【消防施設】&#10;有形固定資産減価償却率該当値テキスト"/>
        <xdr:cNvSpPr txBox="1"/>
      </xdr:nvSpPr>
      <xdr:spPr>
        <a:xfrm>
          <a:off x="14414500" y="13920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36830</xdr:rowOff>
    </xdr:from>
    <xdr:to>
      <xdr:col>81</xdr:col>
      <xdr:colOff>101600</xdr:colOff>
      <xdr:row>83</xdr:row>
      <xdr:rowOff>138430</xdr:rowOff>
    </xdr:to>
    <xdr:sp macro="" textlink="">
      <xdr:nvSpPr>
        <xdr:cNvPr id="766" name="楕円 765"/>
        <xdr:cNvSpPr/>
      </xdr:nvSpPr>
      <xdr:spPr>
        <a:xfrm>
          <a:off x="1357884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78739</xdr:rowOff>
    </xdr:from>
    <xdr:to>
      <xdr:col>85</xdr:col>
      <xdr:colOff>127000</xdr:colOff>
      <xdr:row>83</xdr:row>
      <xdr:rowOff>87630</xdr:rowOff>
    </xdr:to>
    <xdr:cxnSp macro="">
      <xdr:nvCxnSpPr>
        <xdr:cNvPr id="767" name="直線コネクタ 766"/>
        <xdr:cNvCxnSpPr/>
      </xdr:nvCxnSpPr>
      <xdr:spPr>
        <a:xfrm flipV="1">
          <a:off x="13629640" y="13992859"/>
          <a:ext cx="74676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5080</xdr:rowOff>
    </xdr:from>
    <xdr:to>
      <xdr:col>76</xdr:col>
      <xdr:colOff>165100</xdr:colOff>
      <xdr:row>83</xdr:row>
      <xdr:rowOff>106680</xdr:rowOff>
    </xdr:to>
    <xdr:sp macro="" textlink="">
      <xdr:nvSpPr>
        <xdr:cNvPr id="768" name="楕円 767"/>
        <xdr:cNvSpPr/>
      </xdr:nvSpPr>
      <xdr:spPr>
        <a:xfrm>
          <a:off x="12804140" y="1391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55880</xdr:rowOff>
    </xdr:from>
    <xdr:to>
      <xdr:col>81</xdr:col>
      <xdr:colOff>50800</xdr:colOff>
      <xdr:row>83</xdr:row>
      <xdr:rowOff>87630</xdr:rowOff>
    </xdr:to>
    <xdr:cxnSp macro="">
      <xdr:nvCxnSpPr>
        <xdr:cNvPr id="769" name="直線コネクタ 768"/>
        <xdr:cNvCxnSpPr/>
      </xdr:nvCxnSpPr>
      <xdr:spPr>
        <a:xfrm>
          <a:off x="12854940" y="13970000"/>
          <a:ext cx="7747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162561</xdr:rowOff>
    </xdr:from>
    <xdr:to>
      <xdr:col>72</xdr:col>
      <xdr:colOff>38100</xdr:colOff>
      <xdr:row>83</xdr:row>
      <xdr:rowOff>92711</xdr:rowOff>
    </xdr:to>
    <xdr:sp macro="" textlink="">
      <xdr:nvSpPr>
        <xdr:cNvPr id="770" name="楕円 769"/>
        <xdr:cNvSpPr/>
      </xdr:nvSpPr>
      <xdr:spPr>
        <a:xfrm>
          <a:off x="12029440" y="139090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41911</xdr:rowOff>
    </xdr:from>
    <xdr:to>
      <xdr:col>76</xdr:col>
      <xdr:colOff>114300</xdr:colOff>
      <xdr:row>83</xdr:row>
      <xdr:rowOff>55880</xdr:rowOff>
    </xdr:to>
    <xdr:cxnSp macro="">
      <xdr:nvCxnSpPr>
        <xdr:cNvPr id="771" name="直線コネクタ 770"/>
        <xdr:cNvCxnSpPr/>
      </xdr:nvCxnSpPr>
      <xdr:spPr>
        <a:xfrm>
          <a:off x="12072620" y="13956031"/>
          <a:ext cx="782320" cy="1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162561</xdr:rowOff>
    </xdr:from>
    <xdr:to>
      <xdr:col>67</xdr:col>
      <xdr:colOff>101600</xdr:colOff>
      <xdr:row>83</xdr:row>
      <xdr:rowOff>92711</xdr:rowOff>
    </xdr:to>
    <xdr:sp macro="" textlink="">
      <xdr:nvSpPr>
        <xdr:cNvPr id="772" name="楕円 771"/>
        <xdr:cNvSpPr/>
      </xdr:nvSpPr>
      <xdr:spPr>
        <a:xfrm>
          <a:off x="11231880" y="139090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41911</xdr:rowOff>
    </xdr:from>
    <xdr:to>
      <xdr:col>71</xdr:col>
      <xdr:colOff>177800</xdr:colOff>
      <xdr:row>83</xdr:row>
      <xdr:rowOff>41911</xdr:rowOff>
    </xdr:to>
    <xdr:cxnSp macro="">
      <xdr:nvCxnSpPr>
        <xdr:cNvPr id="773" name="直線コネクタ 772"/>
        <xdr:cNvCxnSpPr/>
      </xdr:nvCxnSpPr>
      <xdr:spPr>
        <a:xfrm>
          <a:off x="11282680" y="13956031"/>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115588</xdr:rowOff>
    </xdr:from>
    <xdr:ext cx="405111" cy="259045"/>
    <xdr:sp macro="" textlink="">
      <xdr:nvSpPr>
        <xdr:cNvPr id="774" name="n_1aveValue【消防施設】&#10;有形固定資産減価償却率"/>
        <xdr:cNvSpPr txBox="1"/>
      </xdr:nvSpPr>
      <xdr:spPr>
        <a:xfrm>
          <a:off x="13437244" y="13526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128288</xdr:rowOff>
    </xdr:from>
    <xdr:ext cx="405111" cy="259045"/>
    <xdr:sp macro="" textlink="">
      <xdr:nvSpPr>
        <xdr:cNvPr id="775" name="n_2aveValue【消防施設】&#10;有形固定資産減価償却率"/>
        <xdr:cNvSpPr txBox="1"/>
      </xdr:nvSpPr>
      <xdr:spPr>
        <a:xfrm>
          <a:off x="12675244"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142257</xdr:rowOff>
    </xdr:from>
    <xdr:ext cx="405111" cy="259045"/>
    <xdr:sp macro="" textlink="">
      <xdr:nvSpPr>
        <xdr:cNvPr id="776" name="n_3aveValue【消防施設】&#10;有形固定資産減価償却率"/>
        <xdr:cNvSpPr txBox="1"/>
      </xdr:nvSpPr>
      <xdr:spPr>
        <a:xfrm>
          <a:off x="11900544" y="13553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5097</xdr:rowOff>
    </xdr:from>
    <xdr:ext cx="405111" cy="259045"/>
    <xdr:sp macro="" textlink="">
      <xdr:nvSpPr>
        <xdr:cNvPr id="777" name="n_4aveValue【消防施設】&#10;有形固定資産減価償却率"/>
        <xdr:cNvSpPr txBox="1"/>
      </xdr:nvSpPr>
      <xdr:spPr>
        <a:xfrm>
          <a:off x="11102984" y="13416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129557</xdr:rowOff>
    </xdr:from>
    <xdr:ext cx="405111" cy="259045"/>
    <xdr:sp macro="" textlink="">
      <xdr:nvSpPr>
        <xdr:cNvPr id="778" name="n_1mainValue【消防施設】&#10;有形固定資産減価償却率"/>
        <xdr:cNvSpPr txBox="1"/>
      </xdr:nvSpPr>
      <xdr:spPr>
        <a:xfrm>
          <a:off x="134372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97807</xdr:rowOff>
    </xdr:from>
    <xdr:ext cx="405111" cy="259045"/>
    <xdr:sp macro="" textlink="">
      <xdr:nvSpPr>
        <xdr:cNvPr id="779" name="n_2mainValue【消防施設】&#10;有形固定資産減価償却率"/>
        <xdr:cNvSpPr txBox="1"/>
      </xdr:nvSpPr>
      <xdr:spPr>
        <a:xfrm>
          <a:off x="12675244" y="1401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83838</xdr:rowOff>
    </xdr:from>
    <xdr:ext cx="405111" cy="259045"/>
    <xdr:sp macro="" textlink="">
      <xdr:nvSpPr>
        <xdr:cNvPr id="780" name="n_3mainValue【消防施設】&#10;有形固定資産減価償却率"/>
        <xdr:cNvSpPr txBox="1"/>
      </xdr:nvSpPr>
      <xdr:spPr>
        <a:xfrm>
          <a:off x="11900544" y="1399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83838</xdr:rowOff>
    </xdr:from>
    <xdr:ext cx="405111" cy="259045"/>
    <xdr:sp macro="" textlink="">
      <xdr:nvSpPr>
        <xdr:cNvPr id="781" name="n_4mainValue【消防施設】&#10;有形固定資産減価償却率"/>
        <xdr:cNvSpPr txBox="1"/>
      </xdr:nvSpPr>
      <xdr:spPr>
        <a:xfrm>
          <a:off x="11102984" y="1399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3" name="テキスト ボックス 792"/>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795" name="テキスト ボックス 794"/>
        <xdr:cNvSpPr txBox="1"/>
      </xdr:nvSpPr>
      <xdr:spPr>
        <a:xfrm>
          <a:off x="15589461" y="140195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797" name="テキスト ボックス 796"/>
        <xdr:cNvSpPr txBox="1"/>
      </xdr:nvSpPr>
      <xdr:spPr>
        <a:xfrm>
          <a:off x="15589461" y="136461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799" name="テキスト ボックス 798"/>
        <xdr:cNvSpPr txBox="1"/>
      </xdr:nvSpPr>
      <xdr:spPr>
        <a:xfrm>
          <a:off x="15589461" y="132727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801" name="テキスト ボックス 800"/>
        <xdr:cNvSpPr txBox="1"/>
      </xdr:nvSpPr>
      <xdr:spPr>
        <a:xfrm>
          <a:off x="15589461" y="129032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803" name="テキスト ボックス 802"/>
        <xdr:cNvSpPr txBox="1"/>
      </xdr:nvSpPr>
      <xdr:spPr>
        <a:xfrm>
          <a:off x="15589461" y="125298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70390</xdr:rowOff>
    </xdr:from>
    <xdr:to>
      <xdr:col>116</xdr:col>
      <xdr:colOff>62864</xdr:colOff>
      <xdr:row>86</xdr:row>
      <xdr:rowOff>114216</xdr:rowOff>
    </xdr:to>
    <xdr:cxnSp macro="">
      <xdr:nvCxnSpPr>
        <xdr:cNvPr id="805" name="直線コネクタ 804"/>
        <xdr:cNvCxnSpPr/>
      </xdr:nvCxnSpPr>
      <xdr:spPr>
        <a:xfrm flipV="1">
          <a:off x="19509104" y="13146310"/>
          <a:ext cx="0" cy="1384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161147</xdr:rowOff>
    </xdr:from>
    <xdr:ext cx="469744" cy="259045"/>
    <xdr:sp macro="" textlink="">
      <xdr:nvSpPr>
        <xdr:cNvPr id="806" name="【消防施設】&#10;一人当たり面積最小値テキスト"/>
        <xdr:cNvSpPr txBox="1"/>
      </xdr:nvSpPr>
      <xdr:spPr>
        <a:xfrm>
          <a:off x="19547840" y="1457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807" name="直線コネクタ 806"/>
        <xdr:cNvCxnSpPr/>
      </xdr:nvCxnSpPr>
      <xdr:spPr>
        <a:xfrm>
          <a:off x="19443700" y="145312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17067</xdr:rowOff>
    </xdr:from>
    <xdr:ext cx="599010" cy="259045"/>
    <xdr:sp macro="" textlink="">
      <xdr:nvSpPr>
        <xdr:cNvPr id="808" name="【消防施設】&#10;一人当たり面積最大値テキスト"/>
        <xdr:cNvSpPr txBox="1"/>
      </xdr:nvSpPr>
      <xdr:spPr>
        <a:xfrm>
          <a:off x="19547840" y="12925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70390</xdr:rowOff>
    </xdr:from>
    <xdr:to>
      <xdr:col>116</xdr:col>
      <xdr:colOff>152400</xdr:colOff>
      <xdr:row>78</xdr:row>
      <xdr:rowOff>70390</xdr:rowOff>
    </xdr:to>
    <xdr:cxnSp macro="">
      <xdr:nvCxnSpPr>
        <xdr:cNvPr id="809" name="直線コネクタ 808"/>
        <xdr:cNvCxnSpPr/>
      </xdr:nvCxnSpPr>
      <xdr:spPr>
        <a:xfrm>
          <a:off x="19443700" y="131463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78598</xdr:rowOff>
    </xdr:from>
    <xdr:ext cx="469744" cy="259045"/>
    <xdr:sp macro="" textlink="">
      <xdr:nvSpPr>
        <xdr:cNvPr id="810" name="【消防施設】&#10;一人当たり面積平均値テキスト"/>
        <xdr:cNvSpPr txBox="1"/>
      </xdr:nvSpPr>
      <xdr:spPr>
        <a:xfrm>
          <a:off x="19547840" y="14327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55721</xdr:rowOff>
    </xdr:from>
    <xdr:to>
      <xdr:col>116</xdr:col>
      <xdr:colOff>114300</xdr:colOff>
      <xdr:row>86</xdr:row>
      <xdr:rowOff>157321</xdr:rowOff>
    </xdr:to>
    <xdr:sp macro="" textlink="">
      <xdr:nvSpPr>
        <xdr:cNvPr id="811" name="フローチャート: 判断 810"/>
        <xdr:cNvSpPr/>
      </xdr:nvSpPr>
      <xdr:spPr>
        <a:xfrm>
          <a:off x="19458940" y="1447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56184</xdr:rowOff>
    </xdr:from>
    <xdr:to>
      <xdr:col>112</xdr:col>
      <xdr:colOff>38100</xdr:colOff>
      <xdr:row>86</xdr:row>
      <xdr:rowOff>157784</xdr:rowOff>
    </xdr:to>
    <xdr:sp macro="" textlink="">
      <xdr:nvSpPr>
        <xdr:cNvPr id="812" name="フローチャート: 判断 811"/>
        <xdr:cNvSpPr/>
      </xdr:nvSpPr>
      <xdr:spPr>
        <a:xfrm>
          <a:off x="18735040" y="144732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62962</xdr:rowOff>
    </xdr:from>
    <xdr:to>
      <xdr:col>107</xdr:col>
      <xdr:colOff>101600</xdr:colOff>
      <xdr:row>86</xdr:row>
      <xdr:rowOff>164562</xdr:rowOff>
    </xdr:to>
    <xdr:sp macro="" textlink="">
      <xdr:nvSpPr>
        <xdr:cNvPr id="813" name="フローチャート: 判断 812"/>
        <xdr:cNvSpPr/>
      </xdr:nvSpPr>
      <xdr:spPr>
        <a:xfrm>
          <a:off x="17937480" y="1448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62974</xdr:rowOff>
    </xdr:from>
    <xdr:to>
      <xdr:col>102</xdr:col>
      <xdr:colOff>165100</xdr:colOff>
      <xdr:row>86</xdr:row>
      <xdr:rowOff>164574</xdr:rowOff>
    </xdr:to>
    <xdr:sp macro="" textlink="">
      <xdr:nvSpPr>
        <xdr:cNvPr id="814" name="フローチャート: 判断 813"/>
        <xdr:cNvSpPr/>
      </xdr:nvSpPr>
      <xdr:spPr>
        <a:xfrm>
          <a:off x="17162780" y="1448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62985</xdr:rowOff>
    </xdr:from>
    <xdr:to>
      <xdr:col>98</xdr:col>
      <xdr:colOff>38100</xdr:colOff>
      <xdr:row>86</xdr:row>
      <xdr:rowOff>164585</xdr:rowOff>
    </xdr:to>
    <xdr:sp macro="" textlink="">
      <xdr:nvSpPr>
        <xdr:cNvPr id="815" name="フローチャート: 判断 814"/>
        <xdr:cNvSpPr/>
      </xdr:nvSpPr>
      <xdr:spPr>
        <a:xfrm>
          <a:off x="16388080" y="144800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62936</xdr:rowOff>
    </xdr:from>
    <xdr:to>
      <xdr:col>116</xdr:col>
      <xdr:colOff>114300</xdr:colOff>
      <xdr:row>86</xdr:row>
      <xdr:rowOff>164536</xdr:rowOff>
    </xdr:to>
    <xdr:sp macro="" textlink="">
      <xdr:nvSpPr>
        <xdr:cNvPr id="821" name="楕円 820"/>
        <xdr:cNvSpPr/>
      </xdr:nvSpPr>
      <xdr:spPr>
        <a:xfrm>
          <a:off x="19458940" y="1447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34147</xdr:rowOff>
    </xdr:from>
    <xdr:ext cx="469744" cy="259045"/>
    <xdr:sp macro="" textlink="">
      <xdr:nvSpPr>
        <xdr:cNvPr id="822" name="【消防施設】&#10;一人当たり面積該当値テキスト"/>
        <xdr:cNvSpPr txBox="1"/>
      </xdr:nvSpPr>
      <xdr:spPr>
        <a:xfrm>
          <a:off x="19547840" y="144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62940</xdr:rowOff>
    </xdr:from>
    <xdr:to>
      <xdr:col>112</xdr:col>
      <xdr:colOff>38100</xdr:colOff>
      <xdr:row>86</xdr:row>
      <xdr:rowOff>164540</xdr:rowOff>
    </xdr:to>
    <xdr:sp macro="" textlink="">
      <xdr:nvSpPr>
        <xdr:cNvPr id="823" name="楕円 822"/>
        <xdr:cNvSpPr/>
      </xdr:nvSpPr>
      <xdr:spPr>
        <a:xfrm>
          <a:off x="18735040" y="144799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113736</xdr:rowOff>
    </xdr:from>
    <xdr:to>
      <xdr:col>116</xdr:col>
      <xdr:colOff>63500</xdr:colOff>
      <xdr:row>86</xdr:row>
      <xdr:rowOff>113740</xdr:rowOff>
    </xdr:to>
    <xdr:cxnSp macro="">
      <xdr:nvCxnSpPr>
        <xdr:cNvPr id="824" name="直線コネクタ 823"/>
        <xdr:cNvCxnSpPr/>
      </xdr:nvCxnSpPr>
      <xdr:spPr>
        <a:xfrm flipV="1">
          <a:off x="18778220" y="14530776"/>
          <a:ext cx="73152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62951</xdr:rowOff>
    </xdr:from>
    <xdr:to>
      <xdr:col>107</xdr:col>
      <xdr:colOff>101600</xdr:colOff>
      <xdr:row>86</xdr:row>
      <xdr:rowOff>164551</xdr:rowOff>
    </xdr:to>
    <xdr:sp macro="" textlink="">
      <xdr:nvSpPr>
        <xdr:cNvPr id="825" name="楕円 824"/>
        <xdr:cNvSpPr/>
      </xdr:nvSpPr>
      <xdr:spPr>
        <a:xfrm>
          <a:off x="17937480" y="1447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113740</xdr:rowOff>
    </xdr:from>
    <xdr:to>
      <xdr:col>111</xdr:col>
      <xdr:colOff>177800</xdr:colOff>
      <xdr:row>86</xdr:row>
      <xdr:rowOff>113751</xdr:rowOff>
    </xdr:to>
    <xdr:cxnSp macro="">
      <xdr:nvCxnSpPr>
        <xdr:cNvPr id="826" name="直線コネクタ 825"/>
        <xdr:cNvCxnSpPr/>
      </xdr:nvCxnSpPr>
      <xdr:spPr>
        <a:xfrm flipV="1">
          <a:off x="17988280" y="14530780"/>
          <a:ext cx="78994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62967</xdr:rowOff>
    </xdr:from>
    <xdr:to>
      <xdr:col>102</xdr:col>
      <xdr:colOff>165100</xdr:colOff>
      <xdr:row>86</xdr:row>
      <xdr:rowOff>164567</xdr:rowOff>
    </xdr:to>
    <xdr:sp macro="" textlink="">
      <xdr:nvSpPr>
        <xdr:cNvPr id="827" name="楕円 826"/>
        <xdr:cNvSpPr/>
      </xdr:nvSpPr>
      <xdr:spPr>
        <a:xfrm>
          <a:off x="17162780" y="1448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113751</xdr:rowOff>
    </xdr:from>
    <xdr:to>
      <xdr:col>107</xdr:col>
      <xdr:colOff>50800</xdr:colOff>
      <xdr:row>86</xdr:row>
      <xdr:rowOff>113767</xdr:rowOff>
    </xdr:to>
    <xdr:cxnSp macro="">
      <xdr:nvCxnSpPr>
        <xdr:cNvPr id="828" name="直線コネクタ 827"/>
        <xdr:cNvCxnSpPr/>
      </xdr:nvCxnSpPr>
      <xdr:spPr>
        <a:xfrm flipV="1">
          <a:off x="17213580" y="14530791"/>
          <a:ext cx="7747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62982</xdr:rowOff>
    </xdr:from>
    <xdr:to>
      <xdr:col>98</xdr:col>
      <xdr:colOff>38100</xdr:colOff>
      <xdr:row>86</xdr:row>
      <xdr:rowOff>164582</xdr:rowOff>
    </xdr:to>
    <xdr:sp macro="" textlink="">
      <xdr:nvSpPr>
        <xdr:cNvPr id="829" name="楕円 828"/>
        <xdr:cNvSpPr/>
      </xdr:nvSpPr>
      <xdr:spPr>
        <a:xfrm>
          <a:off x="16388080" y="1448002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113767</xdr:rowOff>
    </xdr:from>
    <xdr:to>
      <xdr:col>102</xdr:col>
      <xdr:colOff>114300</xdr:colOff>
      <xdr:row>86</xdr:row>
      <xdr:rowOff>113782</xdr:rowOff>
    </xdr:to>
    <xdr:cxnSp macro="">
      <xdr:nvCxnSpPr>
        <xdr:cNvPr id="830" name="直線コネクタ 829"/>
        <xdr:cNvCxnSpPr/>
      </xdr:nvCxnSpPr>
      <xdr:spPr>
        <a:xfrm flipV="1">
          <a:off x="16431260" y="14530807"/>
          <a:ext cx="782320" cy="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2861</xdr:rowOff>
    </xdr:from>
    <xdr:ext cx="469744" cy="259045"/>
    <xdr:sp macro="" textlink="">
      <xdr:nvSpPr>
        <xdr:cNvPr id="831" name="n_1aveValue【消防施設】&#10;一人当たり面積"/>
        <xdr:cNvSpPr txBox="1"/>
      </xdr:nvSpPr>
      <xdr:spPr>
        <a:xfrm>
          <a:off x="18561127" y="14252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155689</xdr:rowOff>
    </xdr:from>
    <xdr:ext cx="469744" cy="259045"/>
    <xdr:sp macro="" textlink="">
      <xdr:nvSpPr>
        <xdr:cNvPr id="832" name="n_2aveValue【消防施設】&#10;一人当たり面積"/>
        <xdr:cNvSpPr txBox="1"/>
      </xdr:nvSpPr>
      <xdr:spPr>
        <a:xfrm>
          <a:off x="17776267" y="1457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155701</xdr:rowOff>
    </xdr:from>
    <xdr:ext cx="469744" cy="259045"/>
    <xdr:sp macro="" textlink="">
      <xdr:nvSpPr>
        <xdr:cNvPr id="833" name="n_3aveValue【消防施設】&#10;一人当たり面積"/>
        <xdr:cNvSpPr txBox="1"/>
      </xdr:nvSpPr>
      <xdr:spPr>
        <a:xfrm>
          <a:off x="17001567" y="14572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155712</xdr:rowOff>
    </xdr:from>
    <xdr:ext cx="469744" cy="259045"/>
    <xdr:sp macro="" textlink="">
      <xdr:nvSpPr>
        <xdr:cNvPr id="834" name="n_4aveValue【消防施設】&#10;一人当たり面積"/>
        <xdr:cNvSpPr txBox="1"/>
      </xdr:nvSpPr>
      <xdr:spPr>
        <a:xfrm>
          <a:off x="16226867" y="14572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155667</xdr:rowOff>
    </xdr:from>
    <xdr:ext cx="469744" cy="259045"/>
    <xdr:sp macro="" textlink="">
      <xdr:nvSpPr>
        <xdr:cNvPr id="835" name="n_1mainValue【消防施設】&#10;一人当たり面積"/>
        <xdr:cNvSpPr txBox="1"/>
      </xdr:nvSpPr>
      <xdr:spPr>
        <a:xfrm>
          <a:off x="18561127" y="1457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9628</xdr:rowOff>
    </xdr:from>
    <xdr:ext cx="469744" cy="259045"/>
    <xdr:sp macro="" textlink="">
      <xdr:nvSpPr>
        <xdr:cNvPr id="836" name="n_2mainValue【消防施設】&#10;一人当たり面積"/>
        <xdr:cNvSpPr txBox="1"/>
      </xdr:nvSpPr>
      <xdr:spPr>
        <a:xfrm>
          <a:off x="17776267" y="14259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9644</xdr:rowOff>
    </xdr:from>
    <xdr:ext cx="469744" cy="259045"/>
    <xdr:sp macro="" textlink="">
      <xdr:nvSpPr>
        <xdr:cNvPr id="837" name="n_3mainValue【消防施設】&#10;一人当たり面積"/>
        <xdr:cNvSpPr txBox="1"/>
      </xdr:nvSpPr>
      <xdr:spPr>
        <a:xfrm>
          <a:off x="17001567" y="1425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9659</xdr:rowOff>
    </xdr:from>
    <xdr:ext cx="469744" cy="259045"/>
    <xdr:sp macro="" textlink="">
      <xdr:nvSpPr>
        <xdr:cNvPr id="838" name="n_4mainValue【消防施設】&#10;一人当たり面積"/>
        <xdr:cNvSpPr txBox="1"/>
      </xdr:nvSpPr>
      <xdr:spPr>
        <a:xfrm>
          <a:off x="16226867" y="1425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35379</xdr:rowOff>
    </xdr:to>
    <xdr:cxnSp macro="">
      <xdr:nvCxnSpPr>
        <xdr:cNvPr id="864" name="直線コネクタ 863"/>
        <xdr:cNvCxnSpPr/>
      </xdr:nvCxnSpPr>
      <xdr:spPr>
        <a:xfrm flipV="1">
          <a:off x="14375764" y="16766721"/>
          <a:ext cx="0" cy="1541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5" name="【庁舎】&#10;有形固定資産減価償却率最小値テキスト"/>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6" name="直線コネクタ 865"/>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867" name="【庁舎】&#10;有形固定資産減価償却率最大値テキスト"/>
        <xdr:cNvSpPr txBox="1"/>
      </xdr:nvSpPr>
      <xdr:spPr>
        <a:xfrm>
          <a:off x="14414500" y="165495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868" name="直線コネクタ 867"/>
        <xdr:cNvCxnSpPr/>
      </xdr:nvCxnSpPr>
      <xdr:spPr>
        <a:xfrm>
          <a:off x="14287500" y="167667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36847</xdr:rowOff>
    </xdr:from>
    <xdr:ext cx="405111" cy="259045"/>
    <xdr:sp macro="" textlink="">
      <xdr:nvSpPr>
        <xdr:cNvPr id="869" name="【庁舎】&#10;有形固定資産減価償却率平均値テキスト"/>
        <xdr:cNvSpPr txBox="1"/>
      </xdr:nvSpPr>
      <xdr:spPr>
        <a:xfrm>
          <a:off x="14414500" y="17303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870" name="フローチャート: 判断 869"/>
        <xdr:cNvSpPr/>
      </xdr:nvSpPr>
      <xdr:spPr>
        <a:xfrm>
          <a:off x="14325600" y="1744853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871" name="フローチャート: 判断 870"/>
        <xdr:cNvSpPr/>
      </xdr:nvSpPr>
      <xdr:spPr>
        <a:xfrm>
          <a:off x="13578840" y="1747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872" name="フローチャート: 判断 871"/>
        <xdr:cNvSpPr/>
      </xdr:nvSpPr>
      <xdr:spPr>
        <a:xfrm>
          <a:off x="12804140" y="174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873" name="フローチャート: 判断 872"/>
        <xdr:cNvSpPr/>
      </xdr:nvSpPr>
      <xdr:spPr>
        <a:xfrm>
          <a:off x="12029440" y="175252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874" name="フローチャート: 判断 873"/>
        <xdr:cNvSpPr/>
      </xdr:nvSpPr>
      <xdr:spPr>
        <a:xfrm>
          <a:off x="11231880" y="175432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31931</xdr:rowOff>
    </xdr:from>
    <xdr:to>
      <xdr:col>85</xdr:col>
      <xdr:colOff>177800</xdr:colOff>
      <xdr:row>107</xdr:row>
      <xdr:rowOff>133531</xdr:rowOff>
    </xdr:to>
    <xdr:sp macro="" textlink="">
      <xdr:nvSpPr>
        <xdr:cNvPr id="880" name="楕円 879"/>
        <xdr:cNvSpPr/>
      </xdr:nvSpPr>
      <xdr:spPr>
        <a:xfrm>
          <a:off x="14325600" y="1796941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10358</xdr:rowOff>
    </xdr:from>
    <xdr:ext cx="405111" cy="259045"/>
    <xdr:sp macro="" textlink="">
      <xdr:nvSpPr>
        <xdr:cNvPr id="881" name="【庁舎】&#10;有形固定資産減価償却率該当値テキスト"/>
        <xdr:cNvSpPr txBox="1"/>
      </xdr:nvSpPr>
      <xdr:spPr>
        <a:xfrm>
          <a:off x="14414500" y="1794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133169</xdr:rowOff>
    </xdr:from>
    <xdr:to>
      <xdr:col>81</xdr:col>
      <xdr:colOff>101600</xdr:colOff>
      <xdr:row>108</xdr:row>
      <xdr:rowOff>63319</xdr:rowOff>
    </xdr:to>
    <xdr:sp macro="" textlink="">
      <xdr:nvSpPr>
        <xdr:cNvPr id="882" name="楕円 881"/>
        <xdr:cNvSpPr/>
      </xdr:nvSpPr>
      <xdr:spPr>
        <a:xfrm>
          <a:off x="13578840" y="180706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82731</xdr:rowOff>
    </xdr:from>
    <xdr:to>
      <xdr:col>85</xdr:col>
      <xdr:colOff>127000</xdr:colOff>
      <xdr:row>108</xdr:row>
      <xdr:rowOff>12519</xdr:rowOff>
    </xdr:to>
    <xdr:cxnSp macro="">
      <xdr:nvCxnSpPr>
        <xdr:cNvPr id="883" name="直線コネクタ 882"/>
        <xdr:cNvCxnSpPr/>
      </xdr:nvCxnSpPr>
      <xdr:spPr>
        <a:xfrm flipV="1">
          <a:off x="13629640" y="18020211"/>
          <a:ext cx="746760" cy="97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131536</xdr:rowOff>
    </xdr:from>
    <xdr:to>
      <xdr:col>76</xdr:col>
      <xdr:colOff>165100</xdr:colOff>
      <xdr:row>108</xdr:row>
      <xdr:rowOff>61686</xdr:rowOff>
    </xdr:to>
    <xdr:sp macro="" textlink="">
      <xdr:nvSpPr>
        <xdr:cNvPr id="884" name="楕円 883"/>
        <xdr:cNvSpPr/>
      </xdr:nvSpPr>
      <xdr:spPr>
        <a:xfrm>
          <a:off x="12804140" y="180690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10886</xdr:rowOff>
    </xdr:from>
    <xdr:to>
      <xdr:col>81</xdr:col>
      <xdr:colOff>50800</xdr:colOff>
      <xdr:row>108</xdr:row>
      <xdr:rowOff>12519</xdr:rowOff>
    </xdr:to>
    <xdr:cxnSp macro="">
      <xdr:nvCxnSpPr>
        <xdr:cNvPr id="885" name="直線コネクタ 884"/>
        <xdr:cNvCxnSpPr/>
      </xdr:nvCxnSpPr>
      <xdr:spPr>
        <a:xfrm>
          <a:off x="12854940" y="18116006"/>
          <a:ext cx="7747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98879</xdr:rowOff>
    </xdr:from>
    <xdr:to>
      <xdr:col>72</xdr:col>
      <xdr:colOff>38100</xdr:colOff>
      <xdr:row>108</xdr:row>
      <xdr:rowOff>29029</xdr:rowOff>
    </xdr:to>
    <xdr:sp macro="" textlink="">
      <xdr:nvSpPr>
        <xdr:cNvPr id="886" name="楕円 885"/>
        <xdr:cNvSpPr/>
      </xdr:nvSpPr>
      <xdr:spPr>
        <a:xfrm>
          <a:off x="12029440" y="180363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149679</xdr:rowOff>
    </xdr:from>
    <xdr:to>
      <xdr:col>76</xdr:col>
      <xdr:colOff>114300</xdr:colOff>
      <xdr:row>108</xdr:row>
      <xdr:rowOff>10886</xdr:rowOff>
    </xdr:to>
    <xdr:cxnSp macro="">
      <xdr:nvCxnSpPr>
        <xdr:cNvPr id="887" name="直線コネクタ 886"/>
        <xdr:cNvCxnSpPr/>
      </xdr:nvCxnSpPr>
      <xdr:spPr>
        <a:xfrm>
          <a:off x="12072620" y="18087159"/>
          <a:ext cx="78232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66221</xdr:rowOff>
    </xdr:from>
    <xdr:to>
      <xdr:col>67</xdr:col>
      <xdr:colOff>101600</xdr:colOff>
      <xdr:row>107</xdr:row>
      <xdr:rowOff>167821</xdr:rowOff>
    </xdr:to>
    <xdr:sp macro="" textlink="">
      <xdr:nvSpPr>
        <xdr:cNvPr id="888" name="楕円 887"/>
        <xdr:cNvSpPr/>
      </xdr:nvSpPr>
      <xdr:spPr>
        <a:xfrm>
          <a:off x="11231880" y="1800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117021</xdr:rowOff>
    </xdr:from>
    <xdr:to>
      <xdr:col>71</xdr:col>
      <xdr:colOff>177800</xdr:colOff>
      <xdr:row>107</xdr:row>
      <xdr:rowOff>149679</xdr:rowOff>
    </xdr:to>
    <xdr:cxnSp macro="">
      <xdr:nvCxnSpPr>
        <xdr:cNvPr id="889" name="直線コネクタ 888"/>
        <xdr:cNvCxnSpPr/>
      </xdr:nvCxnSpPr>
      <xdr:spPr>
        <a:xfrm>
          <a:off x="11282680" y="18054501"/>
          <a:ext cx="78994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158222</xdr:rowOff>
    </xdr:from>
    <xdr:ext cx="405111" cy="259045"/>
    <xdr:sp macro="" textlink="">
      <xdr:nvSpPr>
        <xdr:cNvPr id="890" name="n_1aveValue【庁舎】&#10;有形固定資産減価償却率"/>
        <xdr:cNvSpPr txBox="1"/>
      </xdr:nvSpPr>
      <xdr:spPr>
        <a:xfrm>
          <a:off x="13437244" y="172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166388</xdr:rowOff>
    </xdr:from>
    <xdr:ext cx="405111" cy="259045"/>
    <xdr:sp macro="" textlink="">
      <xdr:nvSpPr>
        <xdr:cNvPr id="891" name="n_2aveValue【庁舎】&#10;有形固定資産減価償却率"/>
        <xdr:cNvSpPr txBox="1"/>
      </xdr:nvSpPr>
      <xdr:spPr>
        <a:xfrm>
          <a:off x="12675244" y="17265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892" name="n_3aveValue【庁舎】&#10;有形固定資産減価償却率"/>
        <xdr:cNvSpPr txBox="1"/>
      </xdr:nvSpPr>
      <xdr:spPr>
        <a:xfrm>
          <a:off x="11900544" y="1730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55353</xdr:rowOff>
    </xdr:from>
    <xdr:ext cx="405111" cy="259045"/>
    <xdr:sp macro="" textlink="">
      <xdr:nvSpPr>
        <xdr:cNvPr id="893" name="n_4aveValue【庁舎】&#10;有形固定資産減価償却率"/>
        <xdr:cNvSpPr txBox="1"/>
      </xdr:nvSpPr>
      <xdr:spPr>
        <a:xfrm>
          <a:off x="11102984" y="1732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54446</xdr:rowOff>
    </xdr:from>
    <xdr:ext cx="405111" cy="259045"/>
    <xdr:sp macro="" textlink="">
      <xdr:nvSpPr>
        <xdr:cNvPr id="894" name="n_1mainValue【庁舎】&#10;有形固定資産減価償却率"/>
        <xdr:cNvSpPr txBox="1"/>
      </xdr:nvSpPr>
      <xdr:spPr>
        <a:xfrm>
          <a:off x="13437244" y="18159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52813</xdr:rowOff>
    </xdr:from>
    <xdr:ext cx="405111" cy="259045"/>
    <xdr:sp macro="" textlink="">
      <xdr:nvSpPr>
        <xdr:cNvPr id="895" name="n_2mainValue【庁舎】&#10;有形固定資産減価償却率"/>
        <xdr:cNvSpPr txBox="1"/>
      </xdr:nvSpPr>
      <xdr:spPr>
        <a:xfrm>
          <a:off x="12675244" y="1815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20156</xdr:rowOff>
    </xdr:from>
    <xdr:ext cx="405111" cy="259045"/>
    <xdr:sp macro="" textlink="">
      <xdr:nvSpPr>
        <xdr:cNvPr id="896" name="n_3mainValue【庁舎】&#10;有形固定資産減価償却率"/>
        <xdr:cNvSpPr txBox="1"/>
      </xdr:nvSpPr>
      <xdr:spPr>
        <a:xfrm>
          <a:off x="11900544" y="1812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158948</xdr:rowOff>
    </xdr:from>
    <xdr:ext cx="405111" cy="259045"/>
    <xdr:sp macro="" textlink="">
      <xdr:nvSpPr>
        <xdr:cNvPr id="897" name="n_4mainValue【庁舎】&#10;有形固定資産減価償却率"/>
        <xdr:cNvSpPr txBox="1"/>
      </xdr:nvSpPr>
      <xdr:spPr>
        <a:xfrm>
          <a:off x="11102984" y="18096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8" name="直線コネクタ 907"/>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9" name="テキスト ボックス 908"/>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0" name="直線コネクタ 909"/>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1" name="テキスト ボックス 910"/>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2" name="直線コネクタ 911"/>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3" name="テキスト ボックス 912"/>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4" name="直線コネクタ 913"/>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5" name="テキスト ボックス 914"/>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6" name="直線コネクタ 915"/>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7" name="テキスト ボックス 916"/>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8" name="直線コネクタ 917"/>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9" name="テキスト ボックス 918"/>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45176</xdr:rowOff>
    </xdr:from>
    <xdr:to>
      <xdr:col>116</xdr:col>
      <xdr:colOff>62864</xdr:colOff>
      <xdr:row>108</xdr:row>
      <xdr:rowOff>77832</xdr:rowOff>
    </xdr:to>
    <xdr:cxnSp macro="">
      <xdr:nvCxnSpPr>
        <xdr:cNvPr id="923" name="直線コネクタ 922"/>
        <xdr:cNvCxnSpPr/>
      </xdr:nvCxnSpPr>
      <xdr:spPr>
        <a:xfrm flipV="1">
          <a:off x="19509104" y="16641536"/>
          <a:ext cx="0" cy="1541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81659</xdr:rowOff>
    </xdr:from>
    <xdr:ext cx="469744" cy="259045"/>
    <xdr:sp macro="" textlink="">
      <xdr:nvSpPr>
        <xdr:cNvPr id="924" name="【庁舎】&#10;一人当たり面積最小値テキスト"/>
        <xdr:cNvSpPr txBox="1"/>
      </xdr:nvSpPr>
      <xdr:spPr>
        <a:xfrm>
          <a:off x="19547840" y="18186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77832</xdr:rowOff>
    </xdr:from>
    <xdr:to>
      <xdr:col>116</xdr:col>
      <xdr:colOff>152400</xdr:colOff>
      <xdr:row>108</xdr:row>
      <xdr:rowOff>77832</xdr:rowOff>
    </xdr:to>
    <xdr:cxnSp macro="">
      <xdr:nvCxnSpPr>
        <xdr:cNvPr id="925" name="直線コネクタ 924"/>
        <xdr:cNvCxnSpPr/>
      </xdr:nvCxnSpPr>
      <xdr:spPr>
        <a:xfrm>
          <a:off x="19443700" y="181829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163303</xdr:rowOff>
    </xdr:from>
    <xdr:ext cx="469744" cy="259045"/>
    <xdr:sp macro="" textlink="">
      <xdr:nvSpPr>
        <xdr:cNvPr id="926" name="【庁舎】&#10;一人当たり面積最大値テキスト"/>
        <xdr:cNvSpPr txBox="1"/>
      </xdr:nvSpPr>
      <xdr:spPr>
        <a:xfrm>
          <a:off x="19547840" y="16424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45176</xdr:rowOff>
    </xdr:from>
    <xdr:to>
      <xdr:col>116</xdr:col>
      <xdr:colOff>152400</xdr:colOff>
      <xdr:row>99</xdr:row>
      <xdr:rowOff>45176</xdr:rowOff>
    </xdr:to>
    <xdr:cxnSp macro="">
      <xdr:nvCxnSpPr>
        <xdr:cNvPr id="927" name="直線コネクタ 926"/>
        <xdr:cNvCxnSpPr/>
      </xdr:nvCxnSpPr>
      <xdr:spPr>
        <a:xfrm>
          <a:off x="19443700" y="166415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74403</xdr:rowOff>
    </xdr:from>
    <xdr:ext cx="469744" cy="259045"/>
    <xdr:sp macro="" textlink="">
      <xdr:nvSpPr>
        <xdr:cNvPr id="928" name="【庁舎】&#10;一人当たり面積平均値テキスト"/>
        <xdr:cNvSpPr txBox="1"/>
      </xdr:nvSpPr>
      <xdr:spPr>
        <a:xfrm>
          <a:off x="19547840" y="17508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51526</xdr:rowOff>
    </xdr:from>
    <xdr:to>
      <xdr:col>116</xdr:col>
      <xdr:colOff>114300</xdr:colOff>
      <xdr:row>105</xdr:row>
      <xdr:rowOff>153126</xdr:rowOff>
    </xdr:to>
    <xdr:sp macro="" textlink="">
      <xdr:nvSpPr>
        <xdr:cNvPr id="929" name="フローチャート: 判断 928"/>
        <xdr:cNvSpPr/>
      </xdr:nvSpPr>
      <xdr:spPr>
        <a:xfrm>
          <a:off x="19458940" y="17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61323</xdr:rowOff>
    </xdr:from>
    <xdr:to>
      <xdr:col>112</xdr:col>
      <xdr:colOff>38100</xdr:colOff>
      <xdr:row>105</xdr:row>
      <xdr:rowOff>162923</xdr:rowOff>
    </xdr:to>
    <xdr:sp macro="" textlink="">
      <xdr:nvSpPr>
        <xdr:cNvPr id="930" name="フローチャート: 判断 929"/>
        <xdr:cNvSpPr/>
      </xdr:nvSpPr>
      <xdr:spPr>
        <a:xfrm>
          <a:off x="18735040" y="1766352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931" name="フローチャート: 判断 930"/>
        <xdr:cNvSpPr/>
      </xdr:nvSpPr>
      <xdr:spPr>
        <a:xfrm>
          <a:off x="17937480" y="1765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80918</xdr:rowOff>
    </xdr:from>
    <xdr:to>
      <xdr:col>102</xdr:col>
      <xdr:colOff>165100</xdr:colOff>
      <xdr:row>106</xdr:row>
      <xdr:rowOff>11068</xdr:rowOff>
    </xdr:to>
    <xdr:sp macro="" textlink="">
      <xdr:nvSpPr>
        <xdr:cNvPr id="932" name="フローチャート: 判断 931"/>
        <xdr:cNvSpPr/>
      </xdr:nvSpPr>
      <xdr:spPr>
        <a:xfrm>
          <a:off x="17162780" y="176831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90714</xdr:rowOff>
    </xdr:from>
    <xdr:to>
      <xdr:col>98</xdr:col>
      <xdr:colOff>38100</xdr:colOff>
      <xdr:row>106</xdr:row>
      <xdr:rowOff>20864</xdr:rowOff>
    </xdr:to>
    <xdr:sp macro="" textlink="">
      <xdr:nvSpPr>
        <xdr:cNvPr id="933" name="フローチャート: 判断 932"/>
        <xdr:cNvSpPr/>
      </xdr:nvSpPr>
      <xdr:spPr>
        <a:xfrm>
          <a:off x="16388080" y="176929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102144</xdr:rowOff>
    </xdr:from>
    <xdr:to>
      <xdr:col>116</xdr:col>
      <xdr:colOff>114300</xdr:colOff>
      <xdr:row>106</xdr:row>
      <xdr:rowOff>32294</xdr:rowOff>
    </xdr:to>
    <xdr:sp macro="" textlink="">
      <xdr:nvSpPr>
        <xdr:cNvPr id="939" name="楕円 938"/>
        <xdr:cNvSpPr/>
      </xdr:nvSpPr>
      <xdr:spPr>
        <a:xfrm>
          <a:off x="19458940" y="177043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80571</xdr:rowOff>
    </xdr:from>
    <xdr:ext cx="469744" cy="259045"/>
    <xdr:sp macro="" textlink="">
      <xdr:nvSpPr>
        <xdr:cNvPr id="940" name="【庁舎】&#10;一人当たり面積該当値テキスト"/>
        <xdr:cNvSpPr txBox="1"/>
      </xdr:nvSpPr>
      <xdr:spPr>
        <a:xfrm>
          <a:off x="19547840" y="17682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115207</xdr:rowOff>
    </xdr:from>
    <xdr:to>
      <xdr:col>112</xdr:col>
      <xdr:colOff>38100</xdr:colOff>
      <xdr:row>106</xdr:row>
      <xdr:rowOff>45357</xdr:rowOff>
    </xdr:to>
    <xdr:sp macro="" textlink="">
      <xdr:nvSpPr>
        <xdr:cNvPr id="941" name="楕円 940"/>
        <xdr:cNvSpPr/>
      </xdr:nvSpPr>
      <xdr:spPr>
        <a:xfrm>
          <a:off x="18735040" y="177174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152944</xdr:rowOff>
    </xdr:from>
    <xdr:to>
      <xdr:col>116</xdr:col>
      <xdr:colOff>63500</xdr:colOff>
      <xdr:row>105</xdr:row>
      <xdr:rowOff>166007</xdr:rowOff>
    </xdr:to>
    <xdr:cxnSp macro="">
      <xdr:nvCxnSpPr>
        <xdr:cNvPr id="942" name="直線コネクタ 941"/>
        <xdr:cNvCxnSpPr/>
      </xdr:nvCxnSpPr>
      <xdr:spPr>
        <a:xfrm flipV="1">
          <a:off x="18778220" y="17755144"/>
          <a:ext cx="73152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131536</xdr:rowOff>
    </xdr:from>
    <xdr:to>
      <xdr:col>107</xdr:col>
      <xdr:colOff>101600</xdr:colOff>
      <xdr:row>106</xdr:row>
      <xdr:rowOff>61686</xdr:rowOff>
    </xdr:to>
    <xdr:sp macro="" textlink="">
      <xdr:nvSpPr>
        <xdr:cNvPr id="943" name="楕円 942"/>
        <xdr:cNvSpPr/>
      </xdr:nvSpPr>
      <xdr:spPr>
        <a:xfrm>
          <a:off x="17937480" y="177337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166007</xdr:rowOff>
    </xdr:from>
    <xdr:to>
      <xdr:col>111</xdr:col>
      <xdr:colOff>177800</xdr:colOff>
      <xdr:row>106</xdr:row>
      <xdr:rowOff>10886</xdr:rowOff>
    </xdr:to>
    <xdr:cxnSp macro="">
      <xdr:nvCxnSpPr>
        <xdr:cNvPr id="944" name="直線コネクタ 943"/>
        <xdr:cNvCxnSpPr/>
      </xdr:nvCxnSpPr>
      <xdr:spPr>
        <a:xfrm flipV="1">
          <a:off x="17988280" y="17768207"/>
          <a:ext cx="789940" cy="1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146231</xdr:rowOff>
    </xdr:from>
    <xdr:to>
      <xdr:col>102</xdr:col>
      <xdr:colOff>165100</xdr:colOff>
      <xdr:row>106</xdr:row>
      <xdr:rowOff>76381</xdr:rowOff>
    </xdr:to>
    <xdr:sp macro="" textlink="">
      <xdr:nvSpPr>
        <xdr:cNvPr id="945" name="楕円 944"/>
        <xdr:cNvSpPr/>
      </xdr:nvSpPr>
      <xdr:spPr>
        <a:xfrm>
          <a:off x="17162780" y="177484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10886</xdr:rowOff>
    </xdr:from>
    <xdr:to>
      <xdr:col>107</xdr:col>
      <xdr:colOff>50800</xdr:colOff>
      <xdr:row>106</xdr:row>
      <xdr:rowOff>25581</xdr:rowOff>
    </xdr:to>
    <xdr:cxnSp macro="">
      <xdr:nvCxnSpPr>
        <xdr:cNvPr id="946" name="直線コネクタ 945"/>
        <xdr:cNvCxnSpPr/>
      </xdr:nvCxnSpPr>
      <xdr:spPr>
        <a:xfrm flipV="1">
          <a:off x="17213580" y="17780726"/>
          <a:ext cx="7747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159294</xdr:rowOff>
    </xdr:from>
    <xdr:to>
      <xdr:col>98</xdr:col>
      <xdr:colOff>38100</xdr:colOff>
      <xdr:row>106</xdr:row>
      <xdr:rowOff>89444</xdr:rowOff>
    </xdr:to>
    <xdr:sp macro="" textlink="">
      <xdr:nvSpPr>
        <xdr:cNvPr id="947" name="楕円 946"/>
        <xdr:cNvSpPr/>
      </xdr:nvSpPr>
      <xdr:spPr>
        <a:xfrm>
          <a:off x="16388080" y="1776149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25581</xdr:rowOff>
    </xdr:from>
    <xdr:to>
      <xdr:col>102</xdr:col>
      <xdr:colOff>114300</xdr:colOff>
      <xdr:row>106</xdr:row>
      <xdr:rowOff>38644</xdr:rowOff>
    </xdr:to>
    <xdr:cxnSp macro="">
      <xdr:nvCxnSpPr>
        <xdr:cNvPr id="948" name="直線コネクタ 947"/>
        <xdr:cNvCxnSpPr/>
      </xdr:nvCxnSpPr>
      <xdr:spPr>
        <a:xfrm flipV="1">
          <a:off x="16431260" y="17795421"/>
          <a:ext cx="78232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8000</xdr:rowOff>
    </xdr:from>
    <xdr:ext cx="469744" cy="259045"/>
    <xdr:sp macro="" textlink="">
      <xdr:nvSpPr>
        <xdr:cNvPr id="949" name="n_1aveValue【庁舎】&#10;一人当たり面積"/>
        <xdr:cNvSpPr txBox="1"/>
      </xdr:nvSpPr>
      <xdr:spPr>
        <a:xfrm>
          <a:off x="18561127" y="1744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171285</xdr:rowOff>
    </xdr:from>
    <xdr:ext cx="469744" cy="259045"/>
    <xdr:sp macro="" textlink="">
      <xdr:nvSpPr>
        <xdr:cNvPr id="950" name="n_2aveValue【庁舎】&#10;一人当たり面積"/>
        <xdr:cNvSpPr txBox="1"/>
      </xdr:nvSpPr>
      <xdr:spPr>
        <a:xfrm>
          <a:off x="17776267" y="17438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27595</xdr:rowOff>
    </xdr:from>
    <xdr:ext cx="469744" cy="259045"/>
    <xdr:sp macro="" textlink="">
      <xdr:nvSpPr>
        <xdr:cNvPr id="951" name="n_3aveValue【庁舎】&#10;一人当たり面積"/>
        <xdr:cNvSpPr txBox="1"/>
      </xdr:nvSpPr>
      <xdr:spPr>
        <a:xfrm>
          <a:off x="17001567" y="1746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37391</xdr:rowOff>
    </xdr:from>
    <xdr:ext cx="469744" cy="259045"/>
    <xdr:sp macro="" textlink="">
      <xdr:nvSpPr>
        <xdr:cNvPr id="952" name="n_4aveValue【庁舎】&#10;一人当たり面積"/>
        <xdr:cNvSpPr txBox="1"/>
      </xdr:nvSpPr>
      <xdr:spPr>
        <a:xfrm>
          <a:off x="16226867" y="1747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36484</xdr:rowOff>
    </xdr:from>
    <xdr:ext cx="469744" cy="259045"/>
    <xdr:sp macro="" textlink="">
      <xdr:nvSpPr>
        <xdr:cNvPr id="953" name="n_1mainValue【庁舎】&#10;一人当たり面積"/>
        <xdr:cNvSpPr txBox="1"/>
      </xdr:nvSpPr>
      <xdr:spPr>
        <a:xfrm>
          <a:off x="18561127" y="17806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52813</xdr:rowOff>
    </xdr:from>
    <xdr:ext cx="469744" cy="259045"/>
    <xdr:sp macro="" textlink="">
      <xdr:nvSpPr>
        <xdr:cNvPr id="954" name="n_2mainValue【庁舎】&#10;一人当たり面積"/>
        <xdr:cNvSpPr txBox="1"/>
      </xdr:nvSpPr>
      <xdr:spPr>
        <a:xfrm>
          <a:off x="17776267" y="17822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67508</xdr:rowOff>
    </xdr:from>
    <xdr:ext cx="469744" cy="259045"/>
    <xdr:sp macro="" textlink="">
      <xdr:nvSpPr>
        <xdr:cNvPr id="955" name="n_3mainValue【庁舎】&#10;一人当たり面積"/>
        <xdr:cNvSpPr txBox="1"/>
      </xdr:nvSpPr>
      <xdr:spPr>
        <a:xfrm>
          <a:off x="17001567" y="17837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80571</xdr:rowOff>
    </xdr:from>
    <xdr:ext cx="469744" cy="259045"/>
    <xdr:sp macro="" textlink="">
      <xdr:nvSpPr>
        <xdr:cNvPr id="956" name="n_4mainValue【庁舎】&#10;一人当たり面積"/>
        <xdr:cNvSpPr txBox="1"/>
      </xdr:nvSpPr>
      <xdr:spPr>
        <a:xfrm>
          <a:off x="16226867" y="17850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図書館・福祉施設・市民会館・庁舎において類似団体平均を大きく上回っており、今後、修繕費の増加が想定されるため、美唄市公共施設等総合管理計画に基づき、施設の再編も含めた計画的な対策を検討していく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Normal="100"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418" t="s">
        <v>80</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 thickBot="1" x14ac:dyDescent="0.25">
      <c r="B2" s="179" t="s">
        <v>81</v>
      </c>
      <c r="C2" s="179"/>
      <c r="D2" s="180"/>
    </row>
    <row r="3" spans="1:119" ht="18.75" customHeight="1" thickBot="1" x14ac:dyDescent="0.25">
      <c r="A3" s="178"/>
      <c r="B3" s="419" t="s">
        <v>82</v>
      </c>
      <c r="C3" s="420"/>
      <c r="D3" s="420"/>
      <c r="E3" s="421"/>
      <c r="F3" s="421"/>
      <c r="G3" s="421"/>
      <c r="H3" s="421"/>
      <c r="I3" s="421"/>
      <c r="J3" s="421"/>
      <c r="K3" s="421"/>
      <c r="L3" s="421" t="s">
        <v>83</v>
      </c>
      <c r="M3" s="421"/>
      <c r="N3" s="421"/>
      <c r="O3" s="421"/>
      <c r="P3" s="421"/>
      <c r="Q3" s="421"/>
      <c r="R3" s="428"/>
      <c r="S3" s="428"/>
      <c r="T3" s="428"/>
      <c r="U3" s="428"/>
      <c r="V3" s="429"/>
      <c r="W3" s="403" t="s">
        <v>84</v>
      </c>
      <c r="X3" s="404"/>
      <c r="Y3" s="404"/>
      <c r="Z3" s="404"/>
      <c r="AA3" s="404"/>
      <c r="AB3" s="420"/>
      <c r="AC3" s="428" t="s">
        <v>85</v>
      </c>
      <c r="AD3" s="404"/>
      <c r="AE3" s="404"/>
      <c r="AF3" s="404"/>
      <c r="AG3" s="404"/>
      <c r="AH3" s="404"/>
      <c r="AI3" s="404"/>
      <c r="AJ3" s="404"/>
      <c r="AK3" s="404"/>
      <c r="AL3" s="405"/>
      <c r="AM3" s="403" t="s">
        <v>86</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87</v>
      </c>
      <c r="BO3" s="404"/>
      <c r="BP3" s="404"/>
      <c r="BQ3" s="404"/>
      <c r="BR3" s="404"/>
      <c r="BS3" s="404"/>
      <c r="BT3" s="404"/>
      <c r="BU3" s="405"/>
      <c r="BV3" s="403" t="s">
        <v>88</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89</v>
      </c>
      <c r="CU3" s="404"/>
      <c r="CV3" s="404"/>
      <c r="CW3" s="404"/>
      <c r="CX3" s="404"/>
      <c r="CY3" s="404"/>
      <c r="CZ3" s="404"/>
      <c r="DA3" s="405"/>
      <c r="DB3" s="403" t="s">
        <v>90</v>
      </c>
      <c r="DC3" s="404"/>
      <c r="DD3" s="404"/>
      <c r="DE3" s="404"/>
      <c r="DF3" s="404"/>
      <c r="DG3" s="404"/>
      <c r="DH3" s="404"/>
      <c r="DI3" s="405"/>
    </row>
    <row r="4" spans="1:119" ht="18.75" customHeight="1" x14ac:dyDescent="0.2">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91</v>
      </c>
      <c r="AZ4" s="407"/>
      <c r="BA4" s="407"/>
      <c r="BB4" s="407"/>
      <c r="BC4" s="407"/>
      <c r="BD4" s="407"/>
      <c r="BE4" s="407"/>
      <c r="BF4" s="407"/>
      <c r="BG4" s="407"/>
      <c r="BH4" s="407"/>
      <c r="BI4" s="407"/>
      <c r="BJ4" s="407"/>
      <c r="BK4" s="407"/>
      <c r="BL4" s="407"/>
      <c r="BM4" s="408"/>
      <c r="BN4" s="409">
        <v>19134481</v>
      </c>
      <c r="BO4" s="410"/>
      <c r="BP4" s="410"/>
      <c r="BQ4" s="410"/>
      <c r="BR4" s="410"/>
      <c r="BS4" s="410"/>
      <c r="BT4" s="410"/>
      <c r="BU4" s="411"/>
      <c r="BV4" s="409">
        <v>20110487</v>
      </c>
      <c r="BW4" s="410"/>
      <c r="BX4" s="410"/>
      <c r="BY4" s="410"/>
      <c r="BZ4" s="410"/>
      <c r="CA4" s="410"/>
      <c r="CB4" s="410"/>
      <c r="CC4" s="411"/>
      <c r="CD4" s="412" t="s">
        <v>92</v>
      </c>
      <c r="CE4" s="413"/>
      <c r="CF4" s="413"/>
      <c r="CG4" s="413"/>
      <c r="CH4" s="413"/>
      <c r="CI4" s="413"/>
      <c r="CJ4" s="413"/>
      <c r="CK4" s="413"/>
      <c r="CL4" s="413"/>
      <c r="CM4" s="413"/>
      <c r="CN4" s="413"/>
      <c r="CO4" s="413"/>
      <c r="CP4" s="413"/>
      <c r="CQ4" s="413"/>
      <c r="CR4" s="413"/>
      <c r="CS4" s="414"/>
      <c r="CT4" s="415">
        <v>3.7</v>
      </c>
      <c r="CU4" s="416"/>
      <c r="CV4" s="416"/>
      <c r="CW4" s="416"/>
      <c r="CX4" s="416"/>
      <c r="CY4" s="416"/>
      <c r="CZ4" s="416"/>
      <c r="DA4" s="417"/>
      <c r="DB4" s="415">
        <v>3.8</v>
      </c>
      <c r="DC4" s="416"/>
      <c r="DD4" s="416"/>
      <c r="DE4" s="416"/>
      <c r="DF4" s="416"/>
      <c r="DG4" s="416"/>
      <c r="DH4" s="416"/>
      <c r="DI4" s="417"/>
    </row>
    <row r="5" spans="1:119" ht="18.75" customHeight="1" x14ac:dyDescent="0.2">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93</v>
      </c>
      <c r="AN5" s="476"/>
      <c r="AO5" s="476"/>
      <c r="AP5" s="476"/>
      <c r="AQ5" s="476"/>
      <c r="AR5" s="476"/>
      <c r="AS5" s="476"/>
      <c r="AT5" s="477"/>
      <c r="AU5" s="478" t="s">
        <v>94</v>
      </c>
      <c r="AV5" s="479"/>
      <c r="AW5" s="479"/>
      <c r="AX5" s="479"/>
      <c r="AY5" s="480" t="s">
        <v>95</v>
      </c>
      <c r="AZ5" s="481"/>
      <c r="BA5" s="481"/>
      <c r="BB5" s="481"/>
      <c r="BC5" s="481"/>
      <c r="BD5" s="481"/>
      <c r="BE5" s="481"/>
      <c r="BF5" s="481"/>
      <c r="BG5" s="481"/>
      <c r="BH5" s="481"/>
      <c r="BI5" s="481"/>
      <c r="BJ5" s="481"/>
      <c r="BK5" s="481"/>
      <c r="BL5" s="481"/>
      <c r="BM5" s="482"/>
      <c r="BN5" s="446">
        <v>18767277</v>
      </c>
      <c r="BO5" s="447"/>
      <c r="BP5" s="447"/>
      <c r="BQ5" s="447"/>
      <c r="BR5" s="447"/>
      <c r="BS5" s="447"/>
      <c r="BT5" s="447"/>
      <c r="BU5" s="448"/>
      <c r="BV5" s="446">
        <v>19779548</v>
      </c>
      <c r="BW5" s="447"/>
      <c r="BX5" s="447"/>
      <c r="BY5" s="447"/>
      <c r="BZ5" s="447"/>
      <c r="CA5" s="447"/>
      <c r="CB5" s="447"/>
      <c r="CC5" s="448"/>
      <c r="CD5" s="449" t="s">
        <v>96</v>
      </c>
      <c r="CE5" s="450"/>
      <c r="CF5" s="450"/>
      <c r="CG5" s="450"/>
      <c r="CH5" s="450"/>
      <c r="CI5" s="450"/>
      <c r="CJ5" s="450"/>
      <c r="CK5" s="450"/>
      <c r="CL5" s="450"/>
      <c r="CM5" s="450"/>
      <c r="CN5" s="450"/>
      <c r="CO5" s="450"/>
      <c r="CP5" s="450"/>
      <c r="CQ5" s="450"/>
      <c r="CR5" s="450"/>
      <c r="CS5" s="451"/>
      <c r="CT5" s="443">
        <v>96</v>
      </c>
      <c r="CU5" s="444"/>
      <c r="CV5" s="444"/>
      <c r="CW5" s="444"/>
      <c r="CX5" s="444"/>
      <c r="CY5" s="444"/>
      <c r="CZ5" s="444"/>
      <c r="DA5" s="445"/>
      <c r="DB5" s="443">
        <v>99.9</v>
      </c>
      <c r="DC5" s="444"/>
      <c r="DD5" s="444"/>
      <c r="DE5" s="444"/>
      <c r="DF5" s="444"/>
      <c r="DG5" s="444"/>
      <c r="DH5" s="444"/>
      <c r="DI5" s="445"/>
    </row>
    <row r="6" spans="1:119" ht="18.75" customHeight="1" x14ac:dyDescent="0.2">
      <c r="A6" s="178"/>
      <c r="B6" s="452" t="s">
        <v>97</v>
      </c>
      <c r="C6" s="453"/>
      <c r="D6" s="453"/>
      <c r="E6" s="454"/>
      <c r="F6" s="454"/>
      <c r="G6" s="454"/>
      <c r="H6" s="454"/>
      <c r="I6" s="454"/>
      <c r="J6" s="454"/>
      <c r="K6" s="454"/>
      <c r="L6" s="454" t="s">
        <v>98</v>
      </c>
      <c r="M6" s="454"/>
      <c r="N6" s="454"/>
      <c r="O6" s="454"/>
      <c r="P6" s="454"/>
      <c r="Q6" s="454"/>
      <c r="R6" s="458"/>
      <c r="S6" s="458"/>
      <c r="T6" s="458"/>
      <c r="U6" s="458"/>
      <c r="V6" s="459"/>
      <c r="W6" s="462" t="s">
        <v>99</v>
      </c>
      <c r="X6" s="463"/>
      <c r="Y6" s="463"/>
      <c r="Z6" s="463"/>
      <c r="AA6" s="463"/>
      <c r="AB6" s="453"/>
      <c r="AC6" s="466" t="s">
        <v>100</v>
      </c>
      <c r="AD6" s="467"/>
      <c r="AE6" s="467"/>
      <c r="AF6" s="467"/>
      <c r="AG6" s="467"/>
      <c r="AH6" s="467"/>
      <c r="AI6" s="467"/>
      <c r="AJ6" s="467"/>
      <c r="AK6" s="467"/>
      <c r="AL6" s="468"/>
      <c r="AM6" s="475" t="s">
        <v>101</v>
      </c>
      <c r="AN6" s="476"/>
      <c r="AO6" s="476"/>
      <c r="AP6" s="476"/>
      <c r="AQ6" s="476"/>
      <c r="AR6" s="476"/>
      <c r="AS6" s="476"/>
      <c r="AT6" s="477"/>
      <c r="AU6" s="478" t="s">
        <v>102</v>
      </c>
      <c r="AV6" s="479"/>
      <c r="AW6" s="479"/>
      <c r="AX6" s="479"/>
      <c r="AY6" s="480" t="s">
        <v>103</v>
      </c>
      <c r="AZ6" s="481"/>
      <c r="BA6" s="481"/>
      <c r="BB6" s="481"/>
      <c r="BC6" s="481"/>
      <c r="BD6" s="481"/>
      <c r="BE6" s="481"/>
      <c r="BF6" s="481"/>
      <c r="BG6" s="481"/>
      <c r="BH6" s="481"/>
      <c r="BI6" s="481"/>
      <c r="BJ6" s="481"/>
      <c r="BK6" s="481"/>
      <c r="BL6" s="481"/>
      <c r="BM6" s="482"/>
      <c r="BN6" s="446">
        <v>367204</v>
      </c>
      <c r="BO6" s="447"/>
      <c r="BP6" s="447"/>
      <c r="BQ6" s="447"/>
      <c r="BR6" s="447"/>
      <c r="BS6" s="447"/>
      <c r="BT6" s="447"/>
      <c r="BU6" s="448"/>
      <c r="BV6" s="446">
        <v>330939</v>
      </c>
      <c r="BW6" s="447"/>
      <c r="BX6" s="447"/>
      <c r="BY6" s="447"/>
      <c r="BZ6" s="447"/>
      <c r="CA6" s="447"/>
      <c r="CB6" s="447"/>
      <c r="CC6" s="448"/>
      <c r="CD6" s="449" t="s">
        <v>104</v>
      </c>
      <c r="CE6" s="450"/>
      <c r="CF6" s="450"/>
      <c r="CG6" s="450"/>
      <c r="CH6" s="450"/>
      <c r="CI6" s="450"/>
      <c r="CJ6" s="450"/>
      <c r="CK6" s="450"/>
      <c r="CL6" s="450"/>
      <c r="CM6" s="450"/>
      <c r="CN6" s="450"/>
      <c r="CO6" s="450"/>
      <c r="CP6" s="450"/>
      <c r="CQ6" s="450"/>
      <c r="CR6" s="450"/>
      <c r="CS6" s="451"/>
      <c r="CT6" s="483">
        <v>98.6</v>
      </c>
      <c r="CU6" s="484"/>
      <c r="CV6" s="484"/>
      <c r="CW6" s="484"/>
      <c r="CX6" s="484"/>
      <c r="CY6" s="484"/>
      <c r="CZ6" s="484"/>
      <c r="DA6" s="485"/>
      <c r="DB6" s="483">
        <v>103.4</v>
      </c>
      <c r="DC6" s="484"/>
      <c r="DD6" s="484"/>
      <c r="DE6" s="484"/>
      <c r="DF6" s="484"/>
      <c r="DG6" s="484"/>
      <c r="DH6" s="484"/>
      <c r="DI6" s="485"/>
    </row>
    <row r="7" spans="1:119" ht="18.75" customHeight="1" x14ac:dyDescent="0.2">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105</v>
      </c>
      <c r="AN7" s="476"/>
      <c r="AO7" s="476"/>
      <c r="AP7" s="476"/>
      <c r="AQ7" s="476"/>
      <c r="AR7" s="476"/>
      <c r="AS7" s="476"/>
      <c r="AT7" s="477"/>
      <c r="AU7" s="478" t="s">
        <v>94</v>
      </c>
      <c r="AV7" s="479"/>
      <c r="AW7" s="479"/>
      <c r="AX7" s="479"/>
      <c r="AY7" s="480" t="s">
        <v>106</v>
      </c>
      <c r="AZ7" s="481"/>
      <c r="BA7" s="481"/>
      <c r="BB7" s="481"/>
      <c r="BC7" s="481"/>
      <c r="BD7" s="481"/>
      <c r="BE7" s="481"/>
      <c r="BF7" s="481"/>
      <c r="BG7" s="481"/>
      <c r="BH7" s="481"/>
      <c r="BI7" s="481"/>
      <c r="BJ7" s="481"/>
      <c r="BK7" s="481"/>
      <c r="BL7" s="481"/>
      <c r="BM7" s="482"/>
      <c r="BN7" s="446">
        <v>31380</v>
      </c>
      <c r="BO7" s="447"/>
      <c r="BP7" s="447"/>
      <c r="BQ7" s="447"/>
      <c r="BR7" s="447"/>
      <c r="BS7" s="447"/>
      <c r="BT7" s="447"/>
      <c r="BU7" s="448"/>
      <c r="BV7" s="446">
        <v>1899</v>
      </c>
      <c r="BW7" s="447"/>
      <c r="BX7" s="447"/>
      <c r="BY7" s="447"/>
      <c r="BZ7" s="447"/>
      <c r="CA7" s="447"/>
      <c r="CB7" s="447"/>
      <c r="CC7" s="448"/>
      <c r="CD7" s="449" t="s">
        <v>107</v>
      </c>
      <c r="CE7" s="450"/>
      <c r="CF7" s="450"/>
      <c r="CG7" s="450"/>
      <c r="CH7" s="450"/>
      <c r="CI7" s="450"/>
      <c r="CJ7" s="450"/>
      <c r="CK7" s="450"/>
      <c r="CL7" s="450"/>
      <c r="CM7" s="450"/>
      <c r="CN7" s="450"/>
      <c r="CO7" s="450"/>
      <c r="CP7" s="450"/>
      <c r="CQ7" s="450"/>
      <c r="CR7" s="450"/>
      <c r="CS7" s="451"/>
      <c r="CT7" s="446">
        <v>8955334</v>
      </c>
      <c r="CU7" s="447"/>
      <c r="CV7" s="447"/>
      <c r="CW7" s="447"/>
      <c r="CX7" s="447"/>
      <c r="CY7" s="447"/>
      <c r="CZ7" s="447"/>
      <c r="DA7" s="448"/>
      <c r="DB7" s="446">
        <v>8674503</v>
      </c>
      <c r="DC7" s="447"/>
      <c r="DD7" s="447"/>
      <c r="DE7" s="447"/>
      <c r="DF7" s="447"/>
      <c r="DG7" s="447"/>
      <c r="DH7" s="447"/>
      <c r="DI7" s="448"/>
    </row>
    <row r="8" spans="1:119" ht="18.75" customHeight="1" thickBot="1" x14ac:dyDescent="0.25">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108</v>
      </c>
      <c r="AN8" s="476"/>
      <c r="AO8" s="476"/>
      <c r="AP8" s="476"/>
      <c r="AQ8" s="476"/>
      <c r="AR8" s="476"/>
      <c r="AS8" s="476"/>
      <c r="AT8" s="477"/>
      <c r="AU8" s="478" t="s">
        <v>109</v>
      </c>
      <c r="AV8" s="479"/>
      <c r="AW8" s="479"/>
      <c r="AX8" s="479"/>
      <c r="AY8" s="480" t="s">
        <v>110</v>
      </c>
      <c r="AZ8" s="481"/>
      <c r="BA8" s="481"/>
      <c r="BB8" s="481"/>
      <c r="BC8" s="481"/>
      <c r="BD8" s="481"/>
      <c r="BE8" s="481"/>
      <c r="BF8" s="481"/>
      <c r="BG8" s="481"/>
      <c r="BH8" s="481"/>
      <c r="BI8" s="481"/>
      <c r="BJ8" s="481"/>
      <c r="BK8" s="481"/>
      <c r="BL8" s="481"/>
      <c r="BM8" s="482"/>
      <c r="BN8" s="446">
        <v>335824</v>
      </c>
      <c r="BO8" s="447"/>
      <c r="BP8" s="447"/>
      <c r="BQ8" s="447"/>
      <c r="BR8" s="447"/>
      <c r="BS8" s="447"/>
      <c r="BT8" s="447"/>
      <c r="BU8" s="448"/>
      <c r="BV8" s="446">
        <v>329040</v>
      </c>
      <c r="BW8" s="447"/>
      <c r="BX8" s="447"/>
      <c r="BY8" s="447"/>
      <c r="BZ8" s="447"/>
      <c r="CA8" s="447"/>
      <c r="CB8" s="447"/>
      <c r="CC8" s="448"/>
      <c r="CD8" s="449" t="s">
        <v>111</v>
      </c>
      <c r="CE8" s="450"/>
      <c r="CF8" s="450"/>
      <c r="CG8" s="450"/>
      <c r="CH8" s="450"/>
      <c r="CI8" s="450"/>
      <c r="CJ8" s="450"/>
      <c r="CK8" s="450"/>
      <c r="CL8" s="450"/>
      <c r="CM8" s="450"/>
      <c r="CN8" s="450"/>
      <c r="CO8" s="450"/>
      <c r="CP8" s="450"/>
      <c r="CQ8" s="450"/>
      <c r="CR8" s="450"/>
      <c r="CS8" s="451"/>
      <c r="CT8" s="486">
        <v>0.27</v>
      </c>
      <c r="CU8" s="487"/>
      <c r="CV8" s="487"/>
      <c r="CW8" s="487"/>
      <c r="CX8" s="487"/>
      <c r="CY8" s="487"/>
      <c r="CZ8" s="487"/>
      <c r="DA8" s="488"/>
      <c r="DB8" s="486">
        <v>0.27</v>
      </c>
      <c r="DC8" s="487"/>
      <c r="DD8" s="487"/>
      <c r="DE8" s="487"/>
      <c r="DF8" s="487"/>
      <c r="DG8" s="487"/>
      <c r="DH8" s="487"/>
      <c r="DI8" s="488"/>
    </row>
    <row r="9" spans="1:119" ht="18.75" customHeight="1" thickBot="1" x14ac:dyDescent="0.25">
      <c r="A9" s="178"/>
      <c r="B9" s="440" t="s">
        <v>112</v>
      </c>
      <c r="C9" s="441"/>
      <c r="D9" s="441"/>
      <c r="E9" s="441"/>
      <c r="F9" s="441"/>
      <c r="G9" s="441"/>
      <c r="H9" s="441"/>
      <c r="I9" s="441"/>
      <c r="J9" s="441"/>
      <c r="K9" s="489"/>
      <c r="L9" s="490" t="s">
        <v>113</v>
      </c>
      <c r="M9" s="491"/>
      <c r="N9" s="491"/>
      <c r="O9" s="491"/>
      <c r="P9" s="491"/>
      <c r="Q9" s="492"/>
      <c r="R9" s="493">
        <v>20413</v>
      </c>
      <c r="S9" s="494"/>
      <c r="T9" s="494"/>
      <c r="U9" s="494"/>
      <c r="V9" s="495"/>
      <c r="W9" s="403" t="s">
        <v>114</v>
      </c>
      <c r="X9" s="404"/>
      <c r="Y9" s="404"/>
      <c r="Z9" s="404"/>
      <c r="AA9" s="404"/>
      <c r="AB9" s="404"/>
      <c r="AC9" s="404"/>
      <c r="AD9" s="404"/>
      <c r="AE9" s="404"/>
      <c r="AF9" s="404"/>
      <c r="AG9" s="404"/>
      <c r="AH9" s="404"/>
      <c r="AI9" s="404"/>
      <c r="AJ9" s="404"/>
      <c r="AK9" s="404"/>
      <c r="AL9" s="405"/>
      <c r="AM9" s="475" t="s">
        <v>115</v>
      </c>
      <c r="AN9" s="476"/>
      <c r="AO9" s="476"/>
      <c r="AP9" s="476"/>
      <c r="AQ9" s="476"/>
      <c r="AR9" s="476"/>
      <c r="AS9" s="476"/>
      <c r="AT9" s="477"/>
      <c r="AU9" s="478" t="s">
        <v>94</v>
      </c>
      <c r="AV9" s="479"/>
      <c r="AW9" s="479"/>
      <c r="AX9" s="479"/>
      <c r="AY9" s="480" t="s">
        <v>116</v>
      </c>
      <c r="AZ9" s="481"/>
      <c r="BA9" s="481"/>
      <c r="BB9" s="481"/>
      <c r="BC9" s="481"/>
      <c r="BD9" s="481"/>
      <c r="BE9" s="481"/>
      <c r="BF9" s="481"/>
      <c r="BG9" s="481"/>
      <c r="BH9" s="481"/>
      <c r="BI9" s="481"/>
      <c r="BJ9" s="481"/>
      <c r="BK9" s="481"/>
      <c r="BL9" s="481"/>
      <c r="BM9" s="482"/>
      <c r="BN9" s="446">
        <v>6784</v>
      </c>
      <c r="BO9" s="447"/>
      <c r="BP9" s="447"/>
      <c r="BQ9" s="447"/>
      <c r="BR9" s="447"/>
      <c r="BS9" s="447"/>
      <c r="BT9" s="447"/>
      <c r="BU9" s="448"/>
      <c r="BV9" s="446">
        <v>126612</v>
      </c>
      <c r="BW9" s="447"/>
      <c r="BX9" s="447"/>
      <c r="BY9" s="447"/>
      <c r="BZ9" s="447"/>
      <c r="CA9" s="447"/>
      <c r="CB9" s="447"/>
      <c r="CC9" s="448"/>
      <c r="CD9" s="449" t="s">
        <v>117</v>
      </c>
      <c r="CE9" s="450"/>
      <c r="CF9" s="450"/>
      <c r="CG9" s="450"/>
      <c r="CH9" s="450"/>
      <c r="CI9" s="450"/>
      <c r="CJ9" s="450"/>
      <c r="CK9" s="450"/>
      <c r="CL9" s="450"/>
      <c r="CM9" s="450"/>
      <c r="CN9" s="450"/>
      <c r="CO9" s="450"/>
      <c r="CP9" s="450"/>
      <c r="CQ9" s="450"/>
      <c r="CR9" s="450"/>
      <c r="CS9" s="451"/>
      <c r="CT9" s="443">
        <v>13.5</v>
      </c>
      <c r="CU9" s="444"/>
      <c r="CV9" s="444"/>
      <c r="CW9" s="444"/>
      <c r="CX9" s="444"/>
      <c r="CY9" s="444"/>
      <c r="CZ9" s="444"/>
      <c r="DA9" s="445"/>
      <c r="DB9" s="443">
        <v>15.8</v>
      </c>
      <c r="DC9" s="444"/>
      <c r="DD9" s="444"/>
      <c r="DE9" s="444"/>
      <c r="DF9" s="444"/>
      <c r="DG9" s="444"/>
      <c r="DH9" s="444"/>
      <c r="DI9" s="445"/>
    </row>
    <row r="10" spans="1:119" ht="18.75" customHeight="1" thickBot="1" x14ac:dyDescent="0.25">
      <c r="A10" s="178"/>
      <c r="B10" s="440"/>
      <c r="C10" s="441"/>
      <c r="D10" s="441"/>
      <c r="E10" s="441"/>
      <c r="F10" s="441"/>
      <c r="G10" s="441"/>
      <c r="H10" s="441"/>
      <c r="I10" s="441"/>
      <c r="J10" s="441"/>
      <c r="K10" s="489"/>
      <c r="L10" s="496" t="s">
        <v>118</v>
      </c>
      <c r="M10" s="476"/>
      <c r="N10" s="476"/>
      <c r="O10" s="476"/>
      <c r="P10" s="476"/>
      <c r="Q10" s="477"/>
      <c r="R10" s="497">
        <v>23035</v>
      </c>
      <c r="S10" s="498"/>
      <c r="T10" s="498"/>
      <c r="U10" s="498"/>
      <c r="V10" s="499"/>
      <c r="W10" s="434"/>
      <c r="X10" s="435"/>
      <c r="Y10" s="435"/>
      <c r="Z10" s="435"/>
      <c r="AA10" s="435"/>
      <c r="AB10" s="435"/>
      <c r="AC10" s="435"/>
      <c r="AD10" s="435"/>
      <c r="AE10" s="435"/>
      <c r="AF10" s="435"/>
      <c r="AG10" s="435"/>
      <c r="AH10" s="435"/>
      <c r="AI10" s="435"/>
      <c r="AJ10" s="435"/>
      <c r="AK10" s="435"/>
      <c r="AL10" s="438"/>
      <c r="AM10" s="475" t="s">
        <v>119</v>
      </c>
      <c r="AN10" s="476"/>
      <c r="AO10" s="476"/>
      <c r="AP10" s="476"/>
      <c r="AQ10" s="476"/>
      <c r="AR10" s="476"/>
      <c r="AS10" s="476"/>
      <c r="AT10" s="477"/>
      <c r="AU10" s="478" t="s">
        <v>120</v>
      </c>
      <c r="AV10" s="479"/>
      <c r="AW10" s="479"/>
      <c r="AX10" s="479"/>
      <c r="AY10" s="480" t="s">
        <v>121</v>
      </c>
      <c r="AZ10" s="481"/>
      <c r="BA10" s="481"/>
      <c r="BB10" s="481"/>
      <c r="BC10" s="481"/>
      <c r="BD10" s="481"/>
      <c r="BE10" s="481"/>
      <c r="BF10" s="481"/>
      <c r="BG10" s="481"/>
      <c r="BH10" s="481"/>
      <c r="BI10" s="481"/>
      <c r="BJ10" s="481"/>
      <c r="BK10" s="481"/>
      <c r="BL10" s="481"/>
      <c r="BM10" s="482"/>
      <c r="BN10" s="446">
        <v>450223</v>
      </c>
      <c r="BO10" s="447"/>
      <c r="BP10" s="447"/>
      <c r="BQ10" s="447"/>
      <c r="BR10" s="447"/>
      <c r="BS10" s="447"/>
      <c r="BT10" s="447"/>
      <c r="BU10" s="448"/>
      <c r="BV10" s="446">
        <v>102456</v>
      </c>
      <c r="BW10" s="447"/>
      <c r="BX10" s="447"/>
      <c r="BY10" s="447"/>
      <c r="BZ10" s="447"/>
      <c r="CA10" s="447"/>
      <c r="CB10" s="447"/>
      <c r="CC10" s="448"/>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40"/>
      <c r="C11" s="441"/>
      <c r="D11" s="441"/>
      <c r="E11" s="441"/>
      <c r="F11" s="441"/>
      <c r="G11" s="441"/>
      <c r="H11" s="441"/>
      <c r="I11" s="441"/>
      <c r="J11" s="441"/>
      <c r="K11" s="489"/>
      <c r="L11" s="500" t="s">
        <v>123</v>
      </c>
      <c r="M11" s="501"/>
      <c r="N11" s="501"/>
      <c r="O11" s="501"/>
      <c r="P11" s="501"/>
      <c r="Q11" s="502"/>
      <c r="R11" s="503" t="s">
        <v>124</v>
      </c>
      <c r="S11" s="504"/>
      <c r="T11" s="504"/>
      <c r="U11" s="504"/>
      <c r="V11" s="505"/>
      <c r="W11" s="434"/>
      <c r="X11" s="435"/>
      <c r="Y11" s="435"/>
      <c r="Z11" s="435"/>
      <c r="AA11" s="435"/>
      <c r="AB11" s="435"/>
      <c r="AC11" s="435"/>
      <c r="AD11" s="435"/>
      <c r="AE11" s="435"/>
      <c r="AF11" s="435"/>
      <c r="AG11" s="435"/>
      <c r="AH11" s="435"/>
      <c r="AI11" s="435"/>
      <c r="AJ11" s="435"/>
      <c r="AK11" s="435"/>
      <c r="AL11" s="438"/>
      <c r="AM11" s="475" t="s">
        <v>125</v>
      </c>
      <c r="AN11" s="476"/>
      <c r="AO11" s="476"/>
      <c r="AP11" s="476"/>
      <c r="AQ11" s="476"/>
      <c r="AR11" s="476"/>
      <c r="AS11" s="476"/>
      <c r="AT11" s="477"/>
      <c r="AU11" s="478" t="s">
        <v>94</v>
      </c>
      <c r="AV11" s="479"/>
      <c r="AW11" s="479"/>
      <c r="AX11" s="479"/>
      <c r="AY11" s="480" t="s">
        <v>126</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127</v>
      </c>
      <c r="CE11" s="450"/>
      <c r="CF11" s="450"/>
      <c r="CG11" s="450"/>
      <c r="CH11" s="450"/>
      <c r="CI11" s="450"/>
      <c r="CJ11" s="450"/>
      <c r="CK11" s="450"/>
      <c r="CL11" s="450"/>
      <c r="CM11" s="450"/>
      <c r="CN11" s="450"/>
      <c r="CO11" s="450"/>
      <c r="CP11" s="450"/>
      <c r="CQ11" s="450"/>
      <c r="CR11" s="450"/>
      <c r="CS11" s="451"/>
      <c r="CT11" s="486" t="s">
        <v>128</v>
      </c>
      <c r="CU11" s="487"/>
      <c r="CV11" s="487"/>
      <c r="CW11" s="487"/>
      <c r="CX11" s="487"/>
      <c r="CY11" s="487"/>
      <c r="CZ11" s="487"/>
      <c r="DA11" s="488"/>
      <c r="DB11" s="486" t="s">
        <v>128</v>
      </c>
      <c r="DC11" s="487"/>
      <c r="DD11" s="487"/>
      <c r="DE11" s="487"/>
      <c r="DF11" s="487"/>
      <c r="DG11" s="487"/>
      <c r="DH11" s="487"/>
      <c r="DI11" s="488"/>
    </row>
    <row r="12" spans="1:119" ht="18.75" customHeight="1" x14ac:dyDescent="0.2">
      <c r="A12" s="178"/>
      <c r="B12" s="506" t="s">
        <v>129</v>
      </c>
      <c r="C12" s="507"/>
      <c r="D12" s="507"/>
      <c r="E12" s="507"/>
      <c r="F12" s="507"/>
      <c r="G12" s="507"/>
      <c r="H12" s="507"/>
      <c r="I12" s="507"/>
      <c r="J12" s="507"/>
      <c r="K12" s="508"/>
      <c r="L12" s="515" t="s">
        <v>130</v>
      </c>
      <c r="M12" s="516"/>
      <c r="N12" s="516"/>
      <c r="O12" s="516"/>
      <c r="P12" s="516"/>
      <c r="Q12" s="517"/>
      <c r="R12" s="518">
        <v>20001</v>
      </c>
      <c r="S12" s="519"/>
      <c r="T12" s="519"/>
      <c r="U12" s="519"/>
      <c r="V12" s="520"/>
      <c r="W12" s="521" t="s">
        <v>1</v>
      </c>
      <c r="X12" s="479"/>
      <c r="Y12" s="479"/>
      <c r="Z12" s="479"/>
      <c r="AA12" s="479"/>
      <c r="AB12" s="522"/>
      <c r="AC12" s="523" t="s">
        <v>131</v>
      </c>
      <c r="AD12" s="524"/>
      <c r="AE12" s="524"/>
      <c r="AF12" s="524"/>
      <c r="AG12" s="525"/>
      <c r="AH12" s="523" t="s">
        <v>132</v>
      </c>
      <c r="AI12" s="524"/>
      <c r="AJ12" s="524"/>
      <c r="AK12" s="524"/>
      <c r="AL12" s="526"/>
      <c r="AM12" s="475" t="s">
        <v>133</v>
      </c>
      <c r="AN12" s="476"/>
      <c r="AO12" s="476"/>
      <c r="AP12" s="476"/>
      <c r="AQ12" s="476"/>
      <c r="AR12" s="476"/>
      <c r="AS12" s="476"/>
      <c r="AT12" s="477"/>
      <c r="AU12" s="478" t="s">
        <v>134</v>
      </c>
      <c r="AV12" s="479"/>
      <c r="AW12" s="479"/>
      <c r="AX12" s="479"/>
      <c r="AY12" s="480" t="s">
        <v>135</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570000</v>
      </c>
      <c r="BW12" s="447"/>
      <c r="BX12" s="447"/>
      <c r="BY12" s="447"/>
      <c r="BZ12" s="447"/>
      <c r="CA12" s="447"/>
      <c r="CB12" s="447"/>
      <c r="CC12" s="448"/>
      <c r="CD12" s="449" t="s">
        <v>136</v>
      </c>
      <c r="CE12" s="450"/>
      <c r="CF12" s="450"/>
      <c r="CG12" s="450"/>
      <c r="CH12" s="450"/>
      <c r="CI12" s="450"/>
      <c r="CJ12" s="450"/>
      <c r="CK12" s="450"/>
      <c r="CL12" s="450"/>
      <c r="CM12" s="450"/>
      <c r="CN12" s="450"/>
      <c r="CO12" s="450"/>
      <c r="CP12" s="450"/>
      <c r="CQ12" s="450"/>
      <c r="CR12" s="450"/>
      <c r="CS12" s="451"/>
      <c r="CT12" s="486" t="s">
        <v>128</v>
      </c>
      <c r="CU12" s="487"/>
      <c r="CV12" s="487"/>
      <c r="CW12" s="487"/>
      <c r="CX12" s="487"/>
      <c r="CY12" s="487"/>
      <c r="CZ12" s="487"/>
      <c r="DA12" s="488"/>
      <c r="DB12" s="486" t="s">
        <v>128</v>
      </c>
      <c r="DC12" s="487"/>
      <c r="DD12" s="487"/>
      <c r="DE12" s="487"/>
      <c r="DF12" s="487"/>
      <c r="DG12" s="487"/>
      <c r="DH12" s="487"/>
      <c r="DI12" s="488"/>
    </row>
    <row r="13" spans="1:119" ht="18.75" customHeight="1" x14ac:dyDescent="0.2">
      <c r="A13" s="178"/>
      <c r="B13" s="509"/>
      <c r="C13" s="510"/>
      <c r="D13" s="510"/>
      <c r="E13" s="510"/>
      <c r="F13" s="510"/>
      <c r="G13" s="510"/>
      <c r="H13" s="510"/>
      <c r="I13" s="510"/>
      <c r="J13" s="510"/>
      <c r="K13" s="511"/>
      <c r="L13" s="187"/>
      <c r="M13" s="537" t="s">
        <v>137</v>
      </c>
      <c r="N13" s="538"/>
      <c r="O13" s="538"/>
      <c r="P13" s="538"/>
      <c r="Q13" s="539"/>
      <c r="R13" s="530">
        <v>19943</v>
      </c>
      <c r="S13" s="531"/>
      <c r="T13" s="531"/>
      <c r="U13" s="531"/>
      <c r="V13" s="532"/>
      <c r="W13" s="462" t="s">
        <v>138</v>
      </c>
      <c r="X13" s="463"/>
      <c r="Y13" s="463"/>
      <c r="Z13" s="463"/>
      <c r="AA13" s="463"/>
      <c r="AB13" s="453"/>
      <c r="AC13" s="497">
        <v>1204</v>
      </c>
      <c r="AD13" s="498"/>
      <c r="AE13" s="498"/>
      <c r="AF13" s="498"/>
      <c r="AG13" s="540"/>
      <c r="AH13" s="497">
        <v>1436</v>
      </c>
      <c r="AI13" s="498"/>
      <c r="AJ13" s="498"/>
      <c r="AK13" s="498"/>
      <c r="AL13" s="499"/>
      <c r="AM13" s="475" t="s">
        <v>139</v>
      </c>
      <c r="AN13" s="476"/>
      <c r="AO13" s="476"/>
      <c r="AP13" s="476"/>
      <c r="AQ13" s="476"/>
      <c r="AR13" s="476"/>
      <c r="AS13" s="476"/>
      <c r="AT13" s="477"/>
      <c r="AU13" s="478" t="s">
        <v>120</v>
      </c>
      <c r="AV13" s="479"/>
      <c r="AW13" s="479"/>
      <c r="AX13" s="479"/>
      <c r="AY13" s="480" t="s">
        <v>140</v>
      </c>
      <c r="AZ13" s="481"/>
      <c r="BA13" s="481"/>
      <c r="BB13" s="481"/>
      <c r="BC13" s="481"/>
      <c r="BD13" s="481"/>
      <c r="BE13" s="481"/>
      <c r="BF13" s="481"/>
      <c r="BG13" s="481"/>
      <c r="BH13" s="481"/>
      <c r="BI13" s="481"/>
      <c r="BJ13" s="481"/>
      <c r="BK13" s="481"/>
      <c r="BL13" s="481"/>
      <c r="BM13" s="482"/>
      <c r="BN13" s="446">
        <v>457007</v>
      </c>
      <c r="BO13" s="447"/>
      <c r="BP13" s="447"/>
      <c r="BQ13" s="447"/>
      <c r="BR13" s="447"/>
      <c r="BS13" s="447"/>
      <c r="BT13" s="447"/>
      <c r="BU13" s="448"/>
      <c r="BV13" s="446">
        <v>-340932</v>
      </c>
      <c r="BW13" s="447"/>
      <c r="BX13" s="447"/>
      <c r="BY13" s="447"/>
      <c r="BZ13" s="447"/>
      <c r="CA13" s="447"/>
      <c r="CB13" s="447"/>
      <c r="CC13" s="448"/>
      <c r="CD13" s="449" t="s">
        <v>141</v>
      </c>
      <c r="CE13" s="450"/>
      <c r="CF13" s="450"/>
      <c r="CG13" s="450"/>
      <c r="CH13" s="450"/>
      <c r="CI13" s="450"/>
      <c r="CJ13" s="450"/>
      <c r="CK13" s="450"/>
      <c r="CL13" s="450"/>
      <c r="CM13" s="450"/>
      <c r="CN13" s="450"/>
      <c r="CO13" s="450"/>
      <c r="CP13" s="450"/>
      <c r="CQ13" s="450"/>
      <c r="CR13" s="450"/>
      <c r="CS13" s="451"/>
      <c r="CT13" s="443">
        <v>12.4</v>
      </c>
      <c r="CU13" s="444"/>
      <c r="CV13" s="444"/>
      <c r="CW13" s="444"/>
      <c r="CX13" s="444"/>
      <c r="CY13" s="444"/>
      <c r="CZ13" s="444"/>
      <c r="DA13" s="445"/>
      <c r="DB13" s="443">
        <v>12.9</v>
      </c>
      <c r="DC13" s="444"/>
      <c r="DD13" s="444"/>
      <c r="DE13" s="444"/>
      <c r="DF13" s="444"/>
      <c r="DG13" s="444"/>
      <c r="DH13" s="444"/>
      <c r="DI13" s="445"/>
    </row>
    <row r="14" spans="1:119" ht="18.75" customHeight="1" thickBot="1" x14ac:dyDescent="0.25">
      <c r="A14" s="178"/>
      <c r="B14" s="509"/>
      <c r="C14" s="510"/>
      <c r="D14" s="510"/>
      <c r="E14" s="510"/>
      <c r="F14" s="510"/>
      <c r="G14" s="510"/>
      <c r="H14" s="510"/>
      <c r="I14" s="510"/>
      <c r="J14" s="510"/>
      <c r="K14" s="511"/>
      <c r="L14" s="527" t="s">
        <v>142</v>
      </c>
      <c r="M14" s="528"/>
      <c r="N14" s="528"/>
      <c r="O14" s="528"/>
      <c r="P14" s="528"/>
      <c r="Q14" s="529"/>
      <c r="R14" s="530">
        <v>20504</v>
      </c>
      <c r="S14" s="531"/>
      <c r="T14" s="531"/>
      <c r="U14" s="531"/>
      <c r="V14" s="532"/>
      <c r="W14" s="436"/>
      <c r="X14" s="437"/>
      <c r="Y14" s="437"/>
      <c r="Z14" s="437"/>
      <c r="AA14" s="437"/>
      <c r="AB14" s="426"/>
      <c r="AC14" s="533">
        <v>13.3</v>
      </c>
      <c r="AD14" s="534"/>
      <c r="AE14" s="534"/>
      <c r="AF14" s="534"/>
      <c r="AG14" s="535"/>
      <c r="AH14" s="533">
        <v>14.6</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143</v>
      </c>
      <c r="CE14" s="542"/>
      <c r="CF14" s="542"/>
      <c r="CG14" s="542"/>
      <c r="CH14" s="542"/>
      <c r="CI14" s="542"/>
      <c r="CJ14" s="542"/>
      <c r="CK14" s="542"/>
      <c r="CL14" s="542"/>
      <c r="CM14" s="542"/>
      <c r="CN14" s="542"/>
      <c r="CO14" s="542"/>
      <c r="CP14" s="542"/>
      <c r="CQ14" s="542"/>
      <c r="CR14" s="542"/>
      <c r="CS14" s="543"/>
      <c r="CT14" s="544">
        <v>88.8</v>
      </c>
      <c r="CU14" s="545"/>
      <c r="CV14" s="545"/>
      <c r="CW14" s="545"/>
      <c r="CX14" s="545"/>
      <c r="CY14" s="545"/>
      <c r="CZ14" s="545"/>
      <c r="DA14" s="546"/>
      <c r="DB14" s="544">
        <v>118.6</v>
      </c>
      <c r="DC14" s="545"/>
      <c r="DD14" s="545"/>
      <c r="DE14" s="545"/>
      <c r="DF14" s="545"/>
      <c r="DG14" s="545"/>
      <c r="DH14" s="545"/>
      <c r="DI14" s="546"/>
    </row>
    <row r="15" spans="1:119" ht="18.75" customHeight="1" x14ac:dyDescent="0.2">
      <c r="A15" s="178"/>
      <c r="B15" s="509"/>
      <c r="C15" s="510"/>
      <c r="D15" s="510"/>
      <c r="E15" s="510"/>
      <c r="F15" s="510"/>
      <c r="G15" s="510"/>
      <c r="H15" s="510"/>
      <c r="I15" s="510"/>
      <c r="J15" s="510"/>
      <c r="K15" s="511"/>
      <c r="L15" s="187"/>
      <c r="M15" s="537" t="s">
        <v>144</v>
      </c>
      <c r="N15" s="538"/>
      <c r="O15" s="538"/>
      <c r="P15" s="538"/>
      <c r="Q15" s="539"/>
      <c r="R15" s="530">
        <v>20440</v>
      </c>
      <c r="S15" s="531"/>
      <c r="T15" s="531"/>
      <c r="U15" s="531"/>
      <c r="V15" s="532"/>
      <c r="W15" s="462" t="s">
        <v>145</v>
      </c>
      <c r="X15" s="463"/>
      <c r="Y15" s="463"/>
      <c r="Z15" s="463"/>
      <c r="AA15" s="463"/>
      <c r="AB15" s="453"/>
      <c r="AC15" s="497">
        <v>1927</v>
      </c>
      <c r="AD15" s="498"/>
      <c r="AE15" s="498"/>
      <c r="AF15" s="498"/>
      <c r="AG15" s="540"/>
      <c r="AH15" s="497">
        <v>2097</v>
      </c>
      <c r="AI15" s="498"/>
      <c r="AJ15" s="498"/>
      <c r="AK15" s="498"/>
      <c r="AL15" s="499"/>
      <c r="AM15" s="475"/>
      <c r="AN15" s="476"/>
      <c r="AO15" s="476"/>
      <c r="AP15" s="476"/>
      <c r="AQ15" s="476"/>
      <c r="AR15" s="476"/>
      <c r="AS15" s="476"/>
      <c r="AT15" s="477"/>
      <c r="AU15" s="478"/>
      <c r="AV15" s="479"/>
      <c r="AW15" s="479"/>
      <c r="AX15" s="479"/>
      <c r="AY15" s="406" t="s">
        <v>146</v>
      </c>
      <c r="AZ15" s="407"/>
      <c r="BA15" s="407"/>
      <c r="BB15" s="407"/>
      <c r="BC15" s="407"/>
      <c r="BD15" s="407"/>
      <c r="BE15" s="407"/>
      <c r="BF15" s="407"/>
      <c r="BG15" s="407"/>
      <c r="BH15" s="407"/>
      <c r="BI15" s="407"/>
      <c r="BJ15" s="407"/>
      <c r="BK15" s="407"/>
      <c r="BL15" s="407"/>
      <c r="BM15" s="408"/>
      <c r="BN15" s="409">
        <v>2097461</v>
      </c>
      <c r="BO15" s="410"/>
      <c r="BP15" s="410"/>
      <c r="BQ15" s="410"/>
      <c r="BR15" s="410"/>
      <c r="BS15" s="410"/>
      <c r="BT15" s="410"/>
      <c r="BU15" s="411"/>
      <c r="BV15" s="409">
        <v>2182237</v>
      </c>
      <c r="BW15" s="410"/>
      <c r="BX15" s="410"/>
      <c r="BY15" s="410"/>
      <c r="BZ15" s="410"/>
      <c r="CA15" s="410"/>
      <c r="CB15" s="410"/>
      <c r="CC15" s="411"/>
      <c r="CD15" s="547" t="s">
        <v>147</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09"/>
      <c r="C16" s="510"/>
      <c r="D16" s="510"/>
      <c r="E16" s="510"/>
      <c r="F16" s="510"/>
      <c r="G16" s="510"/>
      <c r="H16" s="510"/>
      <c r="I16" s="510"/>
      <c r="J16" s="510"/>
      <c r="K16" s="511"/>
      <c r="L16" s="527" t="s">
        <v>148</v>
      </c>
      <c r="M16" s="550"/>
      <c r="N16" s="550"/>
      <c r="O16" s="550"/>
      <c r="P16" s="550"/>
      <c r="Q16" s="551"/>
      <c r="R16" s="552" t="s">
        <v>149</v>
      </c>
      <c r="S16" s="553"/>
      <c r="T16" s="553"/>
      <c r="U16" s="553"/>
      <c r="V16" s="554"/>
      <c r="W16" s="436"/>
      <c r="X16" s="437"/>
      <c r="Y16" s="437"/>
      <c r="Z16" s="437"/>
      <c r="AA16" s="437"/>
      <c r="AB16" s="426"/>
      <c r="AC16" s="533">
        <v>21.2</v>
      </c>
      <c r="AD16" s="534"/>
      <c r="AE16" s="534"/>
      <c r="AF16" s="534"/>
      <c r="AG16" s="535"/>
      <c r="AH16" s="533">
        <v>21.4</v>
      </c>
      <c r="AI16" s="534"/>
      <c r="AJ16" s="534"/>
      <c r="AK16" s="534"/>
      <c r="AL16" s="536"/>
      <c r="AM16" s="475"/>
      <c r="AN16" s="476"/>
      <c r="AO16" s="476"/>
      <c r="AP16" s="476"/>
      <c r="AQ16" s="476"/>
      <c r="AR16" s="476"/>
      <c r="AS16" s="476"/>
      <c r="AT16" s="477"/>
      <c r="AU16" s="478"/>
      <c r="AV16" s="479"/>
      <c r="AW16" s="479"/>
      <c r="AX16" s="479"/>
      <c r="AY16" s="480" t="s">
        <v>150</v>
      </c>
      <c r="AZ16" s="481"/>
      <c r="BA16" s="481"/>
      <c r="BB16" s="481"/>
      <c r="BC16" s="481"/>
      <c r="BD16" s="481"/>
      <c r="BE16" s="481"/>
      <c r="BF16" s="481"/>
      <c r="BG16" s="481"/>
      <c r="BH16" s="481"/>
      <c r="BI16" s="481"/>
      <c r="BJ16" s="481"/>
      <c r="BK16" s="481"/>
      <c r="BL16" s="481"/>
      <c r="BM16" s="482"/>
      <c r="BN16" s="446">
        <v>8138360</v>
      </c>
      <c r="BO16" s="447"/>
      <c r="BP16" s="447"/>
      <c r="BQ16" s="447"/>
      <c r="BR16" s="447"/>
      <c r="BS16" s="447"/>
      <c r="BT16" s="447"/>
      <c r="BU16" s="448"/>
      <c r="BV16" s="446">
        <v>7900604</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5">
      <c r="A17" s="178"/>
      <c r="B17" s="512"/>
      <c r="C17" s="513"/>
      <c r="D17" s="513"/>
      <c r="E17" s="513"/>
      <c r="F17" s="513"/>
      <c r="G17" s="513"/>
      <c r="H17" s="513"/>
      <c r="I17" s="513"/>
      <c r="J17" s="513"/>
      <c r="K17" s="514"/>
      <c r="L17" s="192"/>
      <c r="M17" s="557" t="s">
        <v>151</v>
      </c>
      <c r="N17" s="558"/>
      <c r="O17" s="558"/>
      <c r="P17" s="558"/>
      <c r="Q17" s="559"/>
      <c r="R17" s="552" t="s">
        <v>152</v>
      </c>
      <c r="S17" s="553"/>
      <c r="T17" s="553"/>
      <c r="U17" s="553"/>
      <c r="V17" s="554"/>
      <c r="W17" s="462" t="s">
        <v>153</v>
      </c>
      <c r="X17" s="463"/>
      <c r="Y17" s="463"/>
      <c r="Z17" s="463"/>
      <c r="AA17" s="463"/>
      <c r="AB17" s="453"/>
      <c r="AC17" s="497">
        <v>5948</v>
      </c>
      <c r="AD17" s="498"/>
      <c r="AE17" s="498"/>
      <c r="AF17" s="498"/>
      <c r="AG17" s="540"/>
      <c r="AH17" s="497">
        <v>6276</v>
      </c>
      <c r="AI17" s="498"/>
      <c r="AJ17" s="498"/>
      <c r="AK17" s="498"/>
      <c r="AL17" s="499"/>
      <c r="AM17" s="475"/>
      <c r="AN17" s="476"/>
      <c r="AO17" s="476"/>
      <c r="AP17" s="476"/>
      <c r="AQ17" s="476"/>
      <c r="AR17" s="476"/>
      <c r="AS17" s="476"/>
      <c r="AT17" s="477"/>
      <c r="AU17" s="478"/>
      <c r="AV17" s="479"/>
      <c r="AW17" s="479"/>
      <c r="AX17" s="479"/>
      <c r="AY17" s="480" t="s">
        <v>154</v>
      </c>
      <c r="AZ17" s="481"/>
      <c r="BA17" s="481"/>
      <c r="BB17" s="481"/>
      <c r="BC17" s="481"/>
      <c r="BD17" s="481"/>
      <c r="BE17" s="481"/>
      <c r="BF17" s="481"/>
      <c r="BG17" s="481"/>
      <c r="BH17" s="481"/>
      <c r="BI17" s="481"/>
      <c r="BJ17" s="481"/>
      <c r="BK17" s="481"/>
      <c r="BL17" s="481"/>
      <c r="BM17" s="482"/>
      <c r="BN17" s="446">
        <v>2587688</v>
      </c>
      <c r="BO17" s="447"/>
      <c r="BP17" s="447"/>
      <c r="BQ17" s="447"/>
      <c r="BR17" s="447"/>
      <c r="BS17" s="447"/>
      <c r="BT17" s="447"/>
      <c r="BU17" s="448"/>
      <c r="BV17" s="446">
        <v>2691955</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5">
      <c r="A18" s="178"/>
      <c r="B18" s="568" t="s">
        <v>155</v>
      </c>
      <c r="C18" s="489"/>
      <c r="D18" s="489"/>
      <c r="E18" s="569"/>
      <c r="F18" s="569"/>
      <c r="G18" s="569"/>
      <c r="H18" s="569"/>
      <c r="I18" s="569"/>
      <c r="J18" s="569"/>
      <c r="K18" s="569"/>
      <c r="L18" s="570">
        <v>277.69</v>
      </c>
      <c r="M18" s="570"/>
      <c r="N18" s="570"/>
      <c r="O18" s="570"/>
      <c r="P18" s="570"/>
      <c r="Q18" s="570"/>
      <c r="R18" s="571"/>
      <c r="S18" s="571"/>
      <c r="T18" s="571"/>
      <c r="U18" s="571"/>
      <c r="V18" s="572"/>
      <c r="W18" s="464"/>
      <c r="X18" s="465"/>
      <c r="Y18" s="465"/>
      <c r="Z18" s="465"/>
      <c r="AA18" s="465"/>
      <c r="AB18" s="456"/>
      <c r="AC18" s="573">
        <v>65.5</v>
      </c>
      <c r="AD18" s="574"/>
      <c r="AE18" s="574"/>
      <c r="AF18" s="574"/>
      <c r="AG18" s="575"/>
      <c r="AH18" s="573">
        <v>64</v>
      </c>
      <c r="AI18" s="574"/>
      <c r="AJ18" s="574"/>
      <c r="AK18" s="574"/>
      <c r="AL18" s="576"/>
      <c r="AM18" s="475"/>
      <c r="AN18" s="476"/>
      <c r="AO18" s="476"/>
      <c r="AP18" s="476"/>
      <c r="AQ18" s="476"/>
      <c r="AR18" s="476"/>
      <c r="AS18" s="476"/>
      <c r="AT18" s="477"/>
      <c r="AU18" s="478"/>
      <c r="AV18" s="479"/>
      <c r="AW18" s="479"/>
      <c r="AX18" s="479"/>
      <c r="AY18" s="480" t="s">
        <v>156</v>
      </c>
      <c r="AZ18" s="481"/>
      <c r="BA18" s="481"/>
      <c r="BB18" s="481"/>
      <c r="BC18" s="481"/>
      <c r="BD18" s="481"/>
      <c r="BE18" s="481"/>
      <c r="BF18" s="481"/>
      <c r="BG18" s="481"/>
      <c r="BH18" s="481"/>
      <c r="BI18" s="481"/>
      <c r="BJ18" s="481"/>
      <c r="BK18" s="481"/>
      <c r="BL18" s="481"/>
      <c r="BM18" s="482"/>
      <c r="BN18" s="446">
        <v>8730793</v>
      </c>
      <c r="BO18" s="447"/>
      <c r="BP18" s="447"/>
      <c r="BQ18" s="447"/>
      <c r="BR18" s="447"/>
      <c r="BS18" s="447"/>
      <c r="BT18" s="447"/>
      <c r="BU18" s="448"/>
      <c r="BV18" s="446">
        <v>8721749</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5">
      <c r="A19" s="178"/>
      <c r="B19" s="568" t="s">
        <v>157</v>
      </c>
      <c r="C19" s="489"/>
      <c r="D19" s="489"/>
      <c r="E19" s="569"/>
      <c r="F19" s="569"/>
      <c r="G19" s="569"/>
      <c r="H19" s="569"/>
      <c r="I19" s="569"/>
      <c r="J19" s="569"/>
      <c r="K19" s="569"/>
      <c r="L19" s="577">
        <v>74</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158</v>
      </c>
      <c r="AZ19" s="481"/>
      <c r="BA19" s="481"/>
      <c r="BB19" s="481"/>
      <c r="BC19" s="481"/>
      <c r="BD19" s="481"/>
      <c r="BE19" s="481"/>
      <c r="BF19" s="481"/>
      <c r="BG19" s="481"/>
      <c r="BH19" s="481"/>
      <c r="BI19" s="481"/>
      <c r="BJ19" s="481"/>
      <c r="BK19" s="481"/>
      <c r="BL19" s="481"/>
      <c r="BM19" s="482"/>
      <c r="BN19" s="446">
        <v>12973411</v>
      </c>
      <c r="BO19" s="447"/>
      <c r="BP19" s="447"/>
      <c r="BQ19" s="447"/>
      <c r="BR19" s="447"/>
      <c r="BS19" s="447"/>
      <c r="BT19" s="447"/>
      <c r="BU19" s="448"/>
      <c r="BV19" s="446">
        <v>11810703</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5">
      <c r="A20" s="178"/>
      <c r="B20" s="568" t="s">
        <v>159</v>
      </c>
      <c r="C20" s="489"/>
      <c r="D20" s="489"/>
      <c r="E20" s="569"/>
      <c r="F20" s="569"/>
      <c r="G20" s="569"/>
      <c r="H20" s="569"/>
      <c r="I20" s="569"/>
      <c r="J20" s="569"/>
      <c r="K20" s="569"/>
      <c r="L20" s="577">
        <v>9434</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5">
      <c r="A21" s="178"/>
      <c r="B21" s="586" t="s">
        <v>160</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2">
      <c r="A22" s="178"/>
      <c r="B22" s="616" t="s">
        <v>161</v>
      </c>
      <c r="C22" s="590"/>
      <c r="D22" s="591"/>
      <c r="E22" s="458" t="s">
        <v>1</v>
      </c>
      <c r="F22" s="463"/>
      <c r="G22" s="463"/>
      <c r="H22" s="463"/>
      <c r="I22" s="463"/>
      <c r="J22" s="463"/>
      <c r="K22" s="453"/>
      <c r="L22" s="458" t="s">
        <v>162</v>
      </c>
      <c r="M22" s="463"/>
      <c r="N22" s="463"/>
      <c r="O22" s="463"/>
      <c r="P22" s="453"/>
      <c r="Q22" s="621" t="s">
        <v>163</v>
      </c>
      <c r="R22" s="622"/>
      <c r="S22" s="622"/>
      <c r="T22" s="622"/>
      <c r="U22" s="622"/>
      <c r="V22" s="623"/>
      <c r="W22" s="589" t="s">
        <v>164</v>
      </c>
      <c r="X22" s="590"/>
      <c r="Y22" s="591"/>
      <c r="Z22" s="458" t="s">
        <v>1</v>
      </c>
      <c r="AA22" s="463"/>
      <c r="AB22" s="463"/>
      <c r="AC22" s="463"/>
      <c r="AD22" s="463"/>
      <c r="AE22" s="463"/>
      <c r="AF22" s="463"/>
      <c r="AG22" s="453"/>
      <c r="AH22" s="627" t="s">
        <v>165</v>
      </c>
      <c r="AI22" s="463"/>
      <c r="AJ22" s="463"/>
      <c r="AK22" s="463"/>
      <c r="AL22" s="453"/>
      <c r="AM22" s="627" t="s">
        <v>166</v>
      </c>
      <c r="AN22" s="628"/>
      <c r="AO22" s="628"/>
      <c r="AP22" s="628"/>
      <c r="AQ22" s="628"/>
      <c r="AR22" s="629"/>
      <c r="AS22" s="621" t="s">
        <v>163</v>
      </c>
      <c r="AT22" s="622"/>
      <c r="AU22" s="622"/>
      <c r="AV22" s="622"/>
      <c r="AW22" s="622"/>
      <c r="AX22" s="633"/>
      <c r="AY22" s="406" t="s">
        <v>167</v>
      </c>
      <c r="AZ22" s="407"/>
      <c r="BA22" s="407"/>
      <c r="BB22" s="407"/>
      <c r="BC22" s="407"/>
      <c r="BD22" s="407"/>
      <c r="BE22" s="407"/>
      <c r="BF22" s="407"/>
      <c r="BG22" s="407"/>
      <c r="BH22" s="407"/>
      <c r="BI22" s="407"/>
      <c r="BJ22" s="407"/>
      <c r="BK22" s="407"/>
      <c r="BL22" s="407"/>
      <c r="BM22" s="408"/>
      <c r="BN22" s="409">
        <v>14147488</v>
      </c>
      <c r="BO22" s="410"/>
      <c r="BP22" s="410"/>
      <c r="BQ22" s="410"/>
      <c r="BR22" s="410"/>
      <c r="BS22" s="410"/>
      <c r="BT22" s="410"/>
      <c r="BU22" s="411"/>
      <c r="BV22" s="409">
        <v>14793482</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2">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168</v>
      </c>
      <c r="AZ23" s="481"/>
      <c r="BA23" s="481"/>
      <c r="BB23" s="481"/>
      <c r="BC23" s="481"/>
      <c r="BD23" s="481"/>
      <c r="BE23" s="481"/>
      <c r="BF23" s="481"/>
      <c r="BG23" s="481"/>
      <c r="BH23" s="481"/>
      <c r="BI23" s="481"/>
      <c r="BJ23" s="481"/>
      <c r="BK23" s="481"/>
      <c r="BL23" s="481"/>
      <c r="BM23" s="482"/>
      <c r="BN23" s="446">
        <v>8313222</v>
      </c>
      <c r="BO23" s="447"/>
      <c r="BP23" s="447"/>
      <c r="BQ23" s="447"/>
      <c r="BR23" s="447"/>
      <c r="BS23" s="447"/>
      <c r="BT23" s="447"/>
      <c r="BU23" s="448"/>
      <c r="BV23" s="446">
        <v>8567900</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5">
      <c r="A24" s="178"/>
      <c r="B24" s="617"/>
      <c r="C24" s="593"/>
      <c r="D24" s="594"/>
      <c r="E24" s="496" t="s">
        <v>169</v>
      </c>
      <c r="F24" s="476"/>
      <c r="G24" s="476"/>
      <c r="H24" s="476"/>
      <c r="I24" s="476"/>
      <c r="J24" s="476"/>
      <c r="K24" s="477"/>
      <c r="L24" s="497">
        <v>1</v>
      </c>
      <c r="M24" s="498"/>
      <c r="N24" s="498"/>
      <c r="O24" s="498"/>
      <c r="P24" s="540"/>
      <c r="Q24" s="497">
        <v>6520</v>
      </c>
      <c r="R24" s="498"/>
      <c r="S24" s="498"/>
      <c r="T24" s="498"/>
      <c r="U24" s="498"/>
      <c r="V24" s="540"/>
      <c r="W24" s="592"/>
      <c r="X24" s="593"/>
      <c r="Y24" s="594"/>
      <c r="Z24" s="496" t="s">
        <v>170</v>
      </c>
      <c r="AA24" s="476"/>
      <c r="AB24" s="476"/>
      <c r="AC24" s="476"/>
      <c r="AD24" s="476"/>
      <c r="AE24" s="476"/>
      <c r="AF24" s="476"/>
      <c r="AG24" s="477"/>
      <c r="AH24" s="497">
        <v>281</v>
      </c>
      <c r="AI24" s="498"/>
      <c r="AJ24" s="498"/>
      <c r="AK24" s="498"/>
      <c r="AL24" s="540"/>
      <c r="AM24" s="497">
        <v>861265</v>
      </c>
      <c r="AN24" s="498"/>
      <c r="AO24" s="498"/>
      <c r="AP24" s="498"/>
      <c r="AQ24" s="498"/>
      <c r="AR24" s="540"/>
      <c r="AS24" s="497">
        <v>3065</v>
      </c>
      <c r="AT24" s="498"/>
      <c r="AU24" s="498"/>
      <c r="AV24" s="498"/>
      <c r="AW24" s="498"/>
      <c r="AX24" s="499"/>
      <c r="AY24" s="562" t="s">
        <v>171</v>
      </c>
      <c r="AZ24" s="563"/>
      <c r="BA24" s="563"/>
      <c r="BB24" s="563"/>
      <c r="BC24" s="563"/>
      <c r="BD24" s="563"/>
      <c r="BE24" s="563"/>
      <c r="BF24" s="563"/>
      <c r="BG24" s="563"/>
      <c r="BH24" s="563"/>
      <c r="BI24" s="563"/>
      <c r="BJ24" s="563"/>
      <c r="BK24" s="563"/>
      <c r="BL24" s="563"/>
      <c r="BM24" s="564"/>
      <c r="BN24" s="446">
        <v>9456337</v>
      </c>
      <c r="BO24" s="447"/>
      <c r="BP24" s="447"/>
      <c r="BQ24" s="447"/>
      <c r="BR24" s="447"/>
      <c r="BS24" s="447"/>
      <c r="BT24" s="447"/>
      <c r="BU24" s="448"/>
      <c r="BV24" s="446">
        <v>9930113</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2">
      <c r="A25" s="178"/>
      <c r="B25" s="617"/>
      <c r="C25" s="593"/>
      <c r="D25" s="594"/>
      <c r="E25" s="496" t="s">
        <v>172</v>
      </c>
      <c r="F25" s="476"/>
      <c r="G25" s="476"/>
      <c r="H25" s="476"/>
      <c r="I25" s="476"/>
      <c r="J25" s="476"/>
      <c r="K25" s="477"/>
      <c r="L25" s="497">
        <v>1</v>
      </c>
      <c r="M25" s="498"/>
      <c r="N25" s="498"/>
      <c r="O25" s="498"/>
      <c r="P25" s="540"/>
      <c r="Q25" s="497">
        <v>6550</v>
      </c>
      <c r="R25" s="498"/>
      <c r="S25" s="498"/>
      <c r="T25" s="498"/>
      <c r="U25" s="498"/>
      <c r="V25" s="540"/>
      <c r="W25" s="592"/>
      <c r="X25" s="593"/>
      <c r="Y25" s="594"/>
      <c r="Z25" s="496" t="s">
        <v>173</v>
      </c>
      <c r="AA25" s="476"/>
      <c r="AB25" s="476"/>
      <c r="AC25" s="476"/>
      <c r="AD25" s="476"/>
      <c r="AE25" s="476"/>
      <c r="AF25" s="476"/>
      <c r="AG25" s="477"/>
      <c r="AH25" s="497">
        <v>48</v>
      </c>
      <c r="AI25" s="498"/>
      <c r="AJ25" s="498"/>
      <c r="AK25" s="498"/>
      <c r="AL25" s="540"/>
      <c r="AM25" s="497">
        <v>149664</v>
      </c>
      <c r="AN25" s="498"/>
      <c r="AO25" s="498"/>
      <c r="AP25" s="498"/>
      <c r="AQ25" s="498"/>
      <c r="AR25" s="540"/>
      <c r="AS25" s="497">
        <v>3118</v>
      </c>
      <c r="AT25" s="498"/>
      <c r="AU25" s="498"/>
      <c r="AV25" s="498"/>
      <c r="AW25" s="498"/>
      <c r="AX25" s="499"/>
      <c r="AY25" s="406" t="s">
        <v>174</v>
      </c>
      <c r="AZ25" s="407"/>
      <c r="BA25" s="407"/>
      <c r="BB25" s="407"/>
      <c r="BC25" s="407"/>
      <c r="BD25" s="407"/>
      <c r="BE25" s="407"/>
      <c r="BF25" s="407"/>
      <c r="BG25" s="407"/>
      <c r="BH25" s="407"/>
      <c r="BI25" s="407"/>
      <c r="BJ25" s="407"/>
      <c r="BK25" s="407"/>
      <c r="BL25" s="407"/>
      <c r="BM25" s="408"/>
      <c r="BN25" s="409">
        <v>989863</v>
      </c>
      <c r="BO25" s="410"/>
      <c r="BP25" s="410"/>
      <c r="BQ25" s="410"/>
      <c r="BR25" s="410"/>
      <c r="BS25" s="410"/>
      <c r="BT25" s="410"/>
      <c r="BU25" s="411"/>
      <c r="BV25" s="409">
        <v>1297733</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2">
      <c r="A26" s="178"/>
      <c r="B26" s="617"/>
      <c r="C26" s="593"/>
      <c r="D26" s="594"/>
      <c r="E26" s="496" t="s">
        <v>175</v>
      </c>
      <c r="F26" s="476"/>
      <c r="G26" s="476"/>
      <c r="H26" s="476"/>
      <c r="I26" s="476"/>
      <c r="J26" s="476"/>
      <c r="K26" s="477"/>
      <c r="L26" s="497">
        <v>1</v>
      </c>
      <c r="M26" s="498"/>
      <c r="N26" s="498"/>
      <c r="O26" s="498"/>
      <c r="P26" s="540"/>
      <c r="Q26" s="497">
        <v>5780</v>
      </c>
      <c r="R26" s="498"/>
      <c r="S26" s="498"/>
      <c r="T26" s="498"/>
      <c r="U26" s="498"/>
      <c r="V26" s="540"/>
      <c r="W26" s="592"/>
      <c r="X26" s="593"/>
      <c r="Y26" s="594"/>
      <c r="Z26" s="496" t="s">
        <v>176</v>
      </c>
      <c r="AA26" s="598"/>
      <c r="AB26" s="598"/>
      <c r="AC26" s="598"/>
      <c r="AD26" s="598"/>
      <c r="AE26" s="598"/>
      <c r="AF26" s="598"/>
      <c r="AG26" s="599"/>
      <c r="AH26" s="497">
        <v>9</v>
      </c>
      <c r="AI26" s="498"/>
      <c r="AJ26" s="498"/>
      <c r="AK26" s="498"/>
      <c r="AL26" s="540"/>
      <c r="AM26" s="497">
        <v>28782</v>
      </c>
      <c r="AN26" s="498"/>
      <c r="AO26" s="498"/>
      <c r="AP26" s="498"/>
      <c r="AQ26" s="498"/>
      <c r="AR26" s="540"/>
      <c r="AS26" s="497">
        <v>3198</v>
      </c>
      <c r="AT26" s="498"/>
      <c r="AU26" s="498"/>
      <c r="AV26" s="498"/>
      <c r="AW26" s="498"/>
      <c r="AX26" s="499"/>
      <c r="AY26" s="449" t="s">
        <v>177</v>
      </c>
      <c r="AZ26" s="450"/>
      <c r="BA26" s="450"/>
      <c r="BB26" s="450"/>
      <c r="BC26" s="450"/>
      <c r="BD26" s="450"/>
      <c r="BE26" s="450"/>
      <c r="BF26" s="450"/>
      <c r="BG26" s="450"/>
      <c r="BH26" s="450"/>
      <c r="BI26" s="450"/>
      <c r="BJ26" s="450"/>
      <c r="BK26" s="450"/>
      <c r="BL26" s="450"/>
      <c r="BM26" s="451"/>
      <c r="BN26" s="446" t="s">
        <v>128</v>
      </c>
      <c r="BO26" s="447"/>
      <c r="BP26" s="447"/>
      <c r="BQ26" s="447"/>
      <c r="BR26" s="447"/>
      <c r="BS26" s="447"/>
      <c r="BT26" s="447"/>
      <c r="BU26" s="448"/>
      <c r="BV26" s="446" t="s">
        <v>128</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5">
      <c r="A27" s="178"/>
      <c r="B27" s="617"/>
      <c r="C27" s="593"/>
      <c r="D27" s="594"/>
      <c r="E27" s="496" t="s">
        <v>178</v>
      </c>
      <c r="F27" s="476"/>
      <c r="G27" s="476"/>
      <c r="H27" s="476"/>
      <c r="I27" s="476"/>
      <c r="J27" s="476"/>
      <c r="K27" s="477"/>
      <c r="L27" s="497">
        <v>1</v>
      </c>
      <c r="M27" s="498"/>
      <c r="N27" s="498"/>
      <c r="O27" s="498"/>
      <c r="P27" s="540"/>
      <c r="Q27" s="497">
        <v>4090</v>
      </c>
      <c r="R27" s="498"/>
      <c r="S27" s="498"/>
      <c r="T27" s="498"/>
      <c r="U27" s="498"/>
      <c r="V27" s="540"/>
      <c r="W27" s="592"/>
      <c r="X27" s="593"/>
      <c r="Y27" s="594"/>
      <c r="Z27" s="496" t="s">
        <v>179</v>
      </c>
      <c r="AA27" s="476"/>
      <c r="AB27" s="476"/>
      <c r="AC27" s="476"/>
      <c r="AD27" s="476"/>
      <c r="AE27" s="476"/>
      <c r="AF27" s="476"/>
      <c r="AG27" s="477"/>
      <c r="AH27" s="497">
        <v>1</v>
      </c>
      <c r="AI27" s="498"/>
      <c r="AJ27" s="498"/>
      <c r="AK27" s="498"/>
      <c r="AL27" s="540"/>
      <c r="AM27" s="497" t="s">
        <v>180</v>
      </c>
      <c r="AN27" s="498"/>
      <c r="AO27" s="498"/>
      <c r="AP27" s="498"/>
      <c r="AQ27" s="498"/>
      <c r="AR27" s="540"/>
      <c r="AS27" s="497" t="s">
        <v>181</v>
      </c>
      <c r="AT27" s="498"/>
      <c r="AU27" s="498"/>
      <c r="AV27" s="498"/>
      <c r="AW27" s="498"/>
      <c r="AX27" s="499"/>
      <c r="AY27" s="541" t="s">
        <v>182</v>
      </c>
      <c r="AZ27" s="542"/>
      <c r="BA27" s="542"/>
      <c r="BB27" s="542"/>
      <c r="BC27" s="542"/>
      <c r="BD27" s="542"/>
      <c r="BE27" s="542"/>
      <c r="BF27" s="542"/>
      <c r="BG27" s="542"/>
      <c r="BH27" s="542"/>
      <c r="BI27" s="542"/>
      <c r="BJ27" s="542"/>
      <c r="BK27" s="542"/>
      <c r="BL27" s="542"/>
      <c r="BM27" s="543"/>
      <c r="BN27" s="565" t="s">
        <v>128</v>
      </c>
      <c r="BO27" s="566"/>
      <c r="BP27" s="566"/>
      <c r="BQ27" s="566"/>
      <c r="BR27" s="566"/>
      <c r="BS27" s="566"/>
      <c r="BT27" s="566"/>
      <c r="BU27" s="567"/>
      <c r="BV27" s="565" t="s">
        <v>183</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2">
      <c r="A28" s="178"/>
      <c r="B28" s="617"/>
      <c r="C28" s="593"/>
      <c r="D28" s="594"/>
      <c r="E28" s="496" t="s">
        <v>184</v>
      </c>
      <c r="F28" s="476"/>
      <c r="G28" s="476"/>
      <c r="H28" s="476"/>
      <c r="I28" s="476"/>
      <c r="J28" s="476"/>
      <c r="K28" s="477"/>
      <c r="L28" s="497">
        <v>1</v>
      </c>
      <c r="M28" s="498"/>
      <c r="N28" s="498"/>
      <c r="O28" s="498"/>
      <c r="P28" s="540"/>
      <c r="Q28" s="497">
        <v>3510</v>
      </c>
      <c r="R28" s="498"/>
      <c r="S28" s="498"/>
      <c r="T28" s="498"/>
      <c r="U28" s="498"/>
      <c r="V28" s="540"/>
      <c r="W28" s="592"/>
      <c r="X28" s="593"/>
      <c r="Y28" s="594"/>
      <c r="Z28" s="496" t="s">
        <v>185</v>
      </c>
      <c r="AA28" s="476"/>
      <c r="AB28" s="476"/>
      <c r="AC28" s="476"/>
      <c r="AD28" s="476"/>
      <c r="AE28" s="476"/>
      <c r="AF28" s="476"/>
      <c r="AG28" s="477"/>
      <c r="AH28" s="497" t="s">
        <v>128</v>
      </c>
      <c r="AI28" s="498"/>
      <c r="AJ28" s="498"/>
      <c r="AK28" s="498"/>
      <c r="AL28" s="540"/>
      <c r="AM28" s="497" t="s">
        <v>186</v>
      </c>
      <c r="AN28" s="498"/>
      <c r="AO28" s="498"/>
      <c r="AP28" s="498"/>
      <c r="AQ28" s="498"/>
      <c r="AR28" s="540"/>
      <c r="AS28" s="497" t="s">
        <v>128</v>
      </c>
      <c r="AT28" s="498"/>
      <c r="AU28" s="498"/>
      <c r="AV28" s="498"/>
      <c r="AW28" s="498"/>
      <c r="AX28" s="499"/>
      <c r="AY28" s="600" t="s">
        <v>187</v>
      </c>
      <c r="AZ28" s="601"/>
      <c r="BA28" s="601"/>
      <c r="BB28" s="602"/>
      <c r="BC28" s="406" t="s">
        <v>48</v>
      </c>
      <c r="BD28" s="407"/>
      <c r="BE28" s="407"/>
      <c r="BF28" s="407"/>
      <c r="BG28" s="407"/>
      <c r="BH28" s="407"/>
      <c r="BI28" s="407"/>
      <c r="BJ28" s="407"/>
      <c r="BK28" s="407"/>
      <c r="BL28" s="407"/>
      <c r="BM28" s="408"/>
      <c r="BN28" s="409">
        <v>895739</v>
      </c>
      <c r="BO28" s="410"/>
      <c r="BP28" s="410"/>
      <c r="BQ28" s="410"/>
      <c r="BR28" s="410"/>
      <c r="BS28" s="410"/>
      <c r="BT28" s="410"/>
      <c r="BU28" s="411"/>
      <c r="BV28" s="409">
        <v>445516</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2">
      <c r="A29" s="178"/>
      <c r="B29" s="617"/>
      <c r="C29" s="593"/>
      <c r="D29" s="594"/>
      <c r="E29" s="496" t="s">
        <v>188</v>
      </c>
      <c r="F29" s="476"/>
      <c r="G29" s="476"/>
      <c r="H29" s="476"/>
      <c r="I29" s="476"/>
      <c r="J29" s="476"/>
      <c r="K29" s="477"/>
      <c r="L29" s="497">
        <v>12</v>
      </c>
      <c r="M29" s="498"/>
      <c r="N29" s="498"/>
      <c r="O29" s="498"/>
      <c r="P29" s="540"/>
      <c r="Q29" s="497">
        <v>3230</v>
      </c>
      <c r="R29" s="498"/>
      <c r="S29" s="498"/>
      <c r="T29" s="498"/>
      <c r="U29" s="498"/>
      <c r="V29" s="540"/>
      <c r="W29" s="595"/>
      <c r="X29" s="596"/>
      <c r="Y29" s="597"/>
      <c r="Z29" s="496" t="s">
        <v>189</v>
      </c>
      <c r="AA29" s="476"/>
      <c r="AB29" s="476"/>
      <c r="AC29" s="476"/>
      <c r="AD29" s="476"/>
      <c r="AE29" s="476"/>
      <c r="AF29" s="476"/>
      <c r="AG29" s="477"/>
      <c r="AH29" s="497">
        <v>282</v>
      </c>
      <c r="AI29" s="498"/>
      <c r="AJ29" s="498"/>
      <c r="AK29" s="498"/>
      <c r="AL29" s="540"/>
      <c r="AM29" s="497">
        <v>865539</v>
      </c>
      <c r="AN29" s="498"/>
      <c r="AO29" s="498"/>
      <c r="AP29" s="498"/>
      <c r="AQ29" s="498"/>
      <c r="AR29" s="540"/>
      <c r="AS29" s="497">
        <v>3069</v>
      </c>
      <c r="AT29" s="498"/>
      <c r="AU29" s="498"/>
      <c r="AV29" s="498"/>
      <c r="AW29" s="498"/>
      <c r="AX29" s="499"/>
      <c r="AY29" s="603"/>
      <c r="AZ29" s="604"/>
      <c r="BA29" s="604"/>
      <c r="BB29" s="605"/>
      <c r="BC29" s="480" t="s">
        <v>190</v>
      </c>
      <c r="BD29" s="481"/>
      <c r="BE29" s="481"/>
      <c r="BF29" s="481"/>
      <c r="BG29" s="481"/>
      <c r="BH29" s="481"/>
      <c r="BI29" s="481"/>
      <c r="BJ29" s="481"/>
      <c r="BK29" s="481"/>
      <c r="BL29" s="481"/>
      <c r="BM29" s="482"/>
      <c r="BN29" s="446">
        <v>26647</v>
      </c>
      <c r="BO29" s="447"/>
      <c r="BP29" s="447"/>
      <c r="BQ29" s="447"/>
      <c r="BR29" s="447"/>
      <c r="BS29" s="447"/>
      <c r="BT29" s="447"/>
      <c r="BU29" s="448"/>
      <c r="BV29" s="446">
        <v>26634</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5">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191</v>
      </c>
      <c r="X30" s="614"/>
      <c r="Y30" s="614"/>
      <c r="Z30" s="614"/>
      <c r="AA30" s="614"/>
      <c r="AB30" s="614"/>
      <c r="AC30" s="614"/>
      <c r="AD30" s="614"/>
      <c r="AE30" s="614"/>
      <c r="AF30" s="614"/>
      <c r="AG30" s="615"/>
      <c r="AH30" s="573">
        <v>96.2</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50</v>
      </c>
      <c r="BD30" s="563"/>
      <c r="BE30" s="563"/>
      <c r="BF30" s="563"/>
      <c r="BG30" s="563"/>
      <c r="BH30" s="563"/>
      <c r="BI30" s="563"/>
      <c r="BJ30" s="563"/>
      <c r="BK30" s="563"/>
      <c r="BL30" s="563"/>
      <c r="BM30" s="564"/>
      <c r="BN30" s="565">
        <v>1927112</v>
      </c>
      <c r="BO30" s="566"/>
      <c r="BP30" s="566"/>
      <c r="BQ30" s="566"/>
      <c r="BR30" s="566"/>
      <c r="BS30" s="566"/>
      <c r="BT30" s="566"/>
      <c r="BU30" s="567"/>
      <c r="BV30" s="565">
        <v>1196893</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609" t="s">
        <v>192</v>
      </c>
      <c r="D32" s="609"/>
      <c r="E32" s="609"/>
      <c r="F32" s="609"/>
      <c r="G32" s="609"/>
      <c r="H32" s="609"/>
      <c r="I32" s="609"/>
      <c r="J32" s="609"/>
      <c r="K32" s="609"/>
      <c r="L32" s="609"/>
      <c r="M32" s="609"/>
      <c r="N32" s="609"/>
      <c r="O32" s="609"/>
      <c r="P32" s="609"/>
      <c r="Q32" s="609"/>
      <c r="R32" s="609"/>
      <c r="S32" s="609"/>
      <c r="U32" s="450" t="s">
        <v>193</v>
      </c>
      <c r="V32" s="450"/>
      <c r="W32" s="450"/>
      <c r="X32" s="450"/>
      <c r="Y32" s="450"/>
      <c r="Z32" s="450"/>
      <c r="AA32" s="450"/>
      <c r="AB32" s="450"/>
      <c r="AC32" s="450"/>
      <c r="AD32" s="450"/>
      <c r="AE32" s="450"/>
      <c r="AF32" s="450"/>
      <c r="AG32" s="450"/>
      <c r="AH32" s="450"/>
      <c r="AI32" s="450"/>
      <c r="AJ32" s="450"/>
      <c r="AK32" s="450"/>
      <c r="AM32" s="450" t="s">
        <v>194</v>
      </c>
      <c r="AN32" s="450"/>
      <c r="AO32" s="450"/>
      <c r="AP32" s="450"/>
      <c r="AQ32" s="450"/>
      <c r="AR32" s="450"/>
      <c r="AS32" s="450"/>
      <c r="AT32" s="450"/>
      <c r="AU32" s="450"/>
      <c r="AV32" s="450"/>
      <c r="AW32" s="450"/>
      <c r="AX32" s="450"/>
      <c r="AY32" s="450"/>
      <c r="AZ32" s="450"/>
      <c r="BA32" s="450"/>
      <c r="BB32" s="450"/>
      <c r="BC32" s="450"/>
      <c r="BE32" s="450" t="s">
        <v>195</v>
      </c>
      <c r="BF32" s="450"/>
      <c r="BG32" s="450"/>
      <c r="BH32" s="450"/>
      <c r="BI32" s="450"/>
      <c r="BJ32" s="450"/>
      <c r="BK32" s="450"/>
      <c r="BL32" s="450"/>
      <c r="BM32" s="450"/>
      <c r="BN32" s="450"/>
      <c r="BO32" s="450"/>
      <c r="BP32" s="450"/>
      <c r="BQ32" s="450"/>
      <c r="BR32" s="450"/>
      <c r="BS32" s="450"/>
      <c r="BT32" s="450"/>
      <c r="BU32" s="450"/>
      <c r="BW32" s="450" t="s">
        <v>196</v>
      </c>
      <c r="BX32" s="450"/>
      <c r="BY32" s="450"/>
      <c r="BZ32" s="450"/>
      <c r="CA32" s="450"/>
      <c r="CB32" s="450"/>
      <c r="CC32" s="450"/>
      <c r="CD32" s="450"/>
      <c r="CE32" s="450"/>
      <c r="CF32" s="450"/>
      <c r="CG32" s="450"/>
      <c r="CH32" s="450"/>
      <c r="CI32" s="450"/>
      <c r="CJ32" s="450"/>
      <c r="CK32" s="450"/>
      <c r="CL32" s="450"/>
      <c r="CM32" s="450"/>
      <c r="CO32" s="450" t="s">
        <v>197</v>
      </c>
      <c r="CP32" s="450"/>
      <c r="CQ32" s="450"/>
      <c r="CR32" s="450"/>
      <c r="CS32" s="450"/>
      <c r="CT32" s="450"/>
      <c r="CU32" s="450"/>
      <c r="CV32" s="450"/>
      <c r="CW32" s="450"/>
      <c r="CX32" s="450"/>
      <c r="CY32" s="450"/>
      <c r="CZ32" s="450"/>
      <c r="DA32" s="450"/>
      <c r="DB32" s="450"/>
      <c r="DC32" s="450"/>
      <c r="DD32" s="450"/>
      <c r="DE32" s="450"/>
      <c r="DI32" s="201"/>
    </row>
    <row r="33" spans="1:113" ht="13.5" customHeight="1" x14ac:dyDescent="0.2">
      <c r="A33" s="178"/>
      <c r="B33" s="202"/>
      <c r="C33" s="470" t="s">
        <v>198</v>
      </c>
      <c r="D33" s="470"/>
      <c r="E33" s="435" t="s">
        <v>199</v>
      </c>
      <c r="F33" s="435"/>
      <c r="G33" s="435"/>
      <c r="H33" s="435"/>
      <c r="I33" s="435"/>
      <c r="J33" s="435"/>
      <c r="K33" s="435"/>
      <c r="L33" s="435"/>
      <c r="M33" s="435"/>
      <c r="N33" s="435"/>
      <c r="O33" s="435"/>
      <c r="P33" s="435"/>
      <c r="Q33" s="435"/>
      <c r="R33" s="435"/>
      <c r="S33" s="435"/>
      <c r="T33" s="203"/>
      <c r="U33" s="470" t="s">
        <v>200</v>
      </c>
      <c r="V33" s="470"/>
      <c r="W33" s="435" t="s">
        <v>199</v>
      </c>
      <c r="X33" s="435"/>
      <c r="Y33" s="435"/>
      <c r="Z33" s="435"/>
      <c r="AA33" s="435"/>
      <c r="AB33" s="435"/>
      <c r="AC33" s="435"/>
      <c r="AD33" s="435"/>
      <c r="AE33" s="435"/>
      <c r="AF33" s="435"/>
      <c r="AG33" s="435"/>
      <c r="AH33" s="435"/>
      <c r="AI33" s="435"/>
      <c r="AJ33" s="435"/>
      <c r="AK33" s="435"/>
      <c r="AL33" s="203"/>
      <c r="AM33" s="470" t="s">
        <v>198</v>
      </c>
      <c r="AN33" s="470"/>
      <c r="AO33" s="435" t="s">
        <v>201</v>
      </c>
      <c r="AP33" s="435"/>
      <c r="AQ33" s="435"/>
      <c r="AR33" s="435"/>
      <c r="AS33" s="435"/>
      <c r="AT33" s="435"/>
      <c r="AU33" s="435"/>
      <c r="AV33" s="435"/>
      <c r="AW33" s="435"/>
      <c r="AX33" s="435"/>
      <c r="AY33" s="435"/>
      <c r="AZ33" s="435"/>
      <c r="BA33" s="435"/>
      <c r="BB33" s="435"/>
      <c r="BC33" s="435"/>
      <c r="BD33" s="204"/>
      <c r="BE33" s="435" t="s">
        <v>202</v>
      </c>
      <c r="BF33" s="435"/>
      <c r="BG33" s="435" t="s">
        <v>203</v>
      </c>
      <c r="BH33" s="435"/>
      <c r="BI33" s="435"/>
      <c r="BJ33" s="435"/>
      <c r="BK33" s="435"/>
      <c r="BL33" s="435"/>
      <c r="BM33" s="435"/>
      <c r="BN33" s="435"/>
      <c r="BO33" s="435"/>
      <c r="BP33" s="435"/>
      <c r="BQ33" s="435"/>
      <c r="BR33" s="435"/>
      <c r="BS33" s="435"/>
      <c r="BT33" s="435"/>
      <c r="BU33" s="435"/>
      <c r="BV33" s="204"/>
      <c r="BW33" s="470" t="s">
        <v>202</v>
      </c>
      <c r="BX33" s="470"/>
      <c r="BY33" s="435" t="s">
        <v>204</v>
      </c>
      <c r="BZ33" s="435"/>
      <c r="CA33" s="435"/>
      <c r="CB33" s="435"/>
      <c r="CC33" s="435"/>
      <c r="CD33" s="435"/>
      <c r="CE33" s="435"/>
      <c r="CF33" s="435"/>
      <c r="CG33" s="435"/>
      <c r="CH33" s="435"/>
      <c r="CI33" s="435"/>
      <c r="CJ33" s="435"/>
      <c r="CK33" s="435"/>
      <c r="CL33" s="435"/>
      <c r="CM33" s="435"/>
      <c r="CN33" s="203"/>
      <c r="CO33" s="470" t="s">
        <v>198</v>
      </c>
      <c r="CP33" s="470"/>
      <c r="CQ33" s="435" t="s">
        <v>205</v>
      </c>
      <c r="CR33" s="435"/>
      <c r="CS33" s="435"/>
      <c r="CT33" s="435"/>
      <c r="CU33" s="435"/>
      <c r="CV33" s="435"/>
      <c r="CW33" s="435"/>
      <c r="CX33" s="435"/>
      <c r="CY33" s="435"/>
      <c r="CZ33" s="435"/>
      <c r="DA33" s="435"/>
      <c r="DB33" s="435"/>
      <c r="DC33" s="435"/>
      <c r="DD33" s="435"/>
      <c r="DE33" s="435"/>
      <c r="DF33" s="203"/>
      <c r="DG33" s="635" t="s">
        <v>206</v>
      </c>
      <c r="DH33" s="635"/>
      <c r="DI33" s="205"/>
    </row>
    <row r="34" spans="1:113" ht="32.25" customHeight="1" x14ac:dyDescent="0.2">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3</v>
      </c>
      <c r="V34" s="636"/>
      <c r="W34" s="637" t="str">
        <f>IF('各会計、関係団体の財政状況及び健全化判断比率'!B28="","",'各会計、関係団体の財政状況及び健全化判断比率'!B28)</f>
        <v>国民健康保険会計</v>
      </c>
      <c r="X34" s="637"/>
      <c r="Y34" s="637"/>
      <c r="Z34" s="637"/>
      <c r="AA34" s="637"/>
      <c r="AB34" s="637"/>
      <c r="AC34" s="637"/>
      <c r="AD34" s="637"/>
      <c r="AE34" s="637"/>
      <c r="AF34" s="637"/>
      <c r="AG34" s="637"/>
      <c r="AH34" s="637"/>
      <c r="AI34" s="637"/>
      <c r="AJ34" s="637"/>
      <c r="AK34" s="637"/>
      <c r="AL34" s="178"/>
      <c r="AM34" s="636">
        <f>IF(AO34="","",MAX(C34:D43,U34:V43)+1)</f>
        <v>7</v>
      </c>
      <c r="AN34" s="636"/>
      <c r="AO34" s="637" t="str">
        <f>IF('各会計、関係団体の財政状況及び健全化判断比率'!B32="","",'各会計、関係団体の財政状況及び健全化判断比率'!B32)</f>
        <v>水道事業会計</v>
      </c>
      <c r="AP34" s="637"/>
      <c r="AQ34" s="637"/>
      <c r="AR34" s="637"/>
      <c r="AS34" s="637"/>
      <c r="AT34" s="637"/>
      <c r="AU34" s="637"/>
      <c r="AV34" s="637"/>
      <c r="AW34" s="637"/>
      <c r="AX34" s="637"/>
      <c r="AY34" s="637"/>
      <c r="AZ34" s="637"/>
      <c r="BA34" s="637"/>
      <c r="BB34" s="637"/>
      <c r="BC34" s="637"/>
      <c r="BD34" s="178"/>
      <c r="BE34" s="636">
        <f>IF(BG34="","",MAX(C34:D43,U34:V43,AM34:AN43)+1)</f>
        <v>10</v>
      </c>
      <c r="BF34" s="636"/>
      <c r="BG34" s="637" t="str">
        <f>IF('各会計、関係団体の財政状況及び健全化判断比率'!B35="","",'各会計、関係団体の財政状況及び健全化判断比率'!B35)</f>
        <v>下水道会計</v>
      </c>
      <c r="BH34" s="637"/>
      <c r="BI34" s="637"/>
      <c r="BJ34" s="637"/>
      <c r="BK34" s="637"/>
      <c r="BL34" s="637"/>
      <c r="BM34" s="637"/>
      <c r="BN34" s="637"/>
      <c r="BO34" s="637"/>
      <c r="BP34" s="637"/>
      <c r="BQ34" s="637"/>
      <c r="BR34" s="637"/>
      <c r="BS34" s="637"/>
      <c r="BT34" s="637"/>
      <c r="BU34" s="637"/>
      <c r="BV34" s="178"/>
      <c r="BW34" s="636">
        <f>IF(BY34="","",MAX(C34:D43,U34:V43,AM34:AN43,BE34:BF43)+1)</f>
        <v>11</v>
      </c>
      <c r="BX34" s="636"/>
      <c r="BY34" s="637" t="str">
        <f>IF('各会計、関係団体の財政状況及び健全化判断比率'!B68="","",'各会計、関係団体の財政状況及び健全化判断比率'!B68)</f>
        <v>南空知ふるさと市町村圏組合</v>
      </c>
      <c r="BZ34" s="637"/>
      <c r="CA34" s="637"/>
      <c r="CB34" s="637"/>
      <c r="CC34" s="637"/>
      <c r="CD34" s="637"/>
      <c r="CE34" s="637"/>
      <c r="CF34" s="637"/>
      <c r="CG34" s="637"/>
      <c r="CH34" s="637"/>
      <c r="CI34" s="637"/>
      <c r="CJ34" s="637"/>
      <c r="CK34" s="637"/>
      <c r="CL34" s="637"/>
      <c r="CM34" s="637"/>
      <c r="CN34" s="178"/>
      <c r="CO34" s="636">
        <f>IF(CQ34="","",MAX(C34:D43,U34:V43,AM34:AN43,BE34:BF43,BW34:BX43)+1)</f>
        <v>15</v>
      </c>
      <c r="CP34" s="636"/>
      <c r="CQ34" s="637" t="str">
        <f>IF('各会計、関係団体の財政状況及び健全化判断比率'!BS7="","",'各会計、関係団体の財政状況及び健全化判断比率'!BS7)</f>
        <v>美唄ハイテクセンター</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v>
      </c>
      <c r="DH34" s="638"/>
      <c r="DI34" s="205"/>
    </row>
    <row r="35" spans="1:113" ht="32.25" customHeight="1" x14ac:dyDescent="0.2">
      <c r="A35" s="178"/>
      <c r="B35" s="202"/>
      <c r="C35" s="636">
        <f>IF(E35="","",C34+1)</f>
        <v>2</v>
      </c>
      <c r="D35" s="636"/>
      <c r="E35" s="637" t="str">
        <f>IF('各会計、関係団体の財政状況及び健全化判断比率'!B8="","",'各会計、関係団体の財政状況及び健全化判断比率'!B8)</f>
        <v>市民バス会計</v>
      </c>
      <c r="F35" s="637"/>
      <c r="G35" s="637"/>
      <c r="H35" s="637"/>
      <c r="I35" s="637"/>
      <c r="J35" s="637"/>
      <c r="K35" s="637"/>
      <c r="L35" s="637"/>
      <c r="M35" s="637"/>
      <c r="N35" s="637"/>
      <c r="O35" s="637"/>
      <c r="P35" s="637"/>
      <c r="Q35" s="637"/>
      <c r="R35" s="637"/>
      <c r="S35" s="637"/>
      <c r="T35" s="178"/>
      <c r="U35" s="636">
        <f>IF(W35="","",U34+1)</f>
        <v>4</v>
      </c>
      <c r="V35" s="636"/>
      <c r="W35" s="637" t="str">
        <f>IF('各会計、関係団体の財政状況及び健全化判断比率'!B29="","",'各会計、関係団体の財政状況及び健全化判断比率'!B29)</f>
        <v>介護保険会計</v>
      </c>
      <c r="X35" s="637"/>
      <c r="Y35" s="637"/>
      <c r="Z35" s="637"/>
      <c r="AA35" s="637"/>
      <c r="AB35" s="637"/>
      <c r="AC35" s="637"/>
      <c r="AD35" s="637"/>
      <c r="AE35" s="637"/>
      <c r="AF35" s="637"/>
      <c r="AG35" s="637"/>
      <c r="AH35" s="637"/>
      <c r="AI35" s="637"/>
      <c r="AJ35" s="637"/>
      <c r="AK35" s="637"/>
      <c r="AL35" s="178"/>
      <c r="AM35" s="636">
        <f t="shared" ref="AM35:AM43" si="0">IF(AO35="","",AM34+1)</f>
        <v>8</v>
      </c>
      <c r="AN35" s="636"/>
      <c r="AO35" s="637" t="str">
        <f>IF('各会計、関係団体の財政状況及び健全化判断比率'!B33="","",'各会計、関係団体の財政状況及び健全化判断比率'!B33)</f>
        <v>工業用水道事業会計</v>
      </c>
      <c r="AP35" s="637"/>
      <c r="AQ35" s="637"/>
      <c r="AR35" s="637"/>
      <c r="AS35" s="637"/>
      <c r="AT35" s="637"/>
      <c r="AU35" s="637"/>
      <c r="AV35" s="637"/>
      <c r="AW35" s="637"/>
      <c r="AX35" s="637"/>
      <c r="AY35" s="637"/>
      <c r="AZ35" s="637"/>
      <c r="BA35" s="637"/>
      <c r="BB35" s="637"/>
      <c r="BC35" s="637"/>
      <c r="BD35" s="178"/>
      <c r="BE35" s="636" t="str">
        <f t="shared" ref="BE35:BE43" si="1">IF(BG35="","",BE34+1)</f>
        <v/>
      </c>
      <c r="BF35" s="636"/>
      <c r="BG35" s="637"/>
      <c r="BH35" s="637"/>
      <c r="BI35" s="637"/>
      <c r="BJ35" s="637"/>
      <c r="BK35" s="637"/>
      <c r="BL35" s="637"/>
      <c r="BM35" s="637"/>
      <c r="BN35" s="637"/>
      <c r="BO35" s="637"/>
      <c r="BP35" s="637"/>
      <c r="BQ35" s="637"/>
      <c r="BR35" s="637"/>
      <c r="BS35" s="637"/>
      <c r="BT35" s="637"/>
      <c r="BU35" s="637"/>
      <c r="BV35" s="178"/>
      <c r="BW35" s="636">
        <f t="shared" ref="BW35:BW43" si="2">IF(BY35="","",BW34+1)</f>
        <v>12</v>
      </c>
      <c r="BX35" s="636"/>
      <c r="BY35" s="637" t="str">
        <f>IF('各会計、関係団体の財政状況及び健全化判断比率'!B69="","",'各会計、関係団体の財政状況及び健全化判断比率'!B69)</f>
        <v>空知教育センター組合</v>
      </c>
      <c r="BZ35" s="637"/>
      <c r="CA35" s="637"/>
      <c r="CB35" s="637"/>
      <c r="CC35" s="637"/>
      <c r="CD35" s="637"/>
      <c r="CE35" s="637"/>
      <c r="CF35" s="637"/>
      <c r="CG35" s="637"/>
      <c r="CH35" s="637"/>
      <c r="CI35" s="637"/>
      <c r="CJ35" s="637"/>
      <c r="CK35" s="637"/>
      <c r="CL35" s="637"/>
      <c r="CM35" s="637"/>
      <c r="CN35" s="178"/>
      <c r="CO35" s="636" t="str">
        <f t="shared" ref="CO35:CO43" si="3">IF(CQ35="","",CO34+1)</f>
        <v/>
      </c>
      <c r="CP35" s="636"/>
      <c r="CQ35" s="637" t="str">
        <f>IF('各会計、関係団体の財政状況及び健全化判断比率'!BS8="","",'各会計、関係団体の財政状況及び健全化判断比率'!BS8)</f>
        <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x14ac:dyDescent="0.2">
      <c r="A36" s="178"/>
      <c r="B36" s="202"/>
      <c r="C36" s="636" t="str">
        <f>IF(E36="","",C35+1)</f>
        <v/>
      </c>
      <c r="D36" s="636"/>
      <c r="E36" s="637" t="str">
        <f>IF('各会計、関係団体の財政状況及び健全化判断比率'!B9="","",'各会計、関係団体の財政状況及び健全化判断比率'!B9)</f>
        <v/>
      </c>
      <c r="F36" s="637"/>
      <c r="G36" s="637"/>
      <c r="H36" s="637"/>
      <c r="I36" s="637"/>
      <c r="J36" s="637"/>
      <c r="K36" s="637"/>
      <c r="L36" s="637"/>
      <c r="M36" s="637"/>
      <c r="N36" s="637"/>
      <c r="O36" s="637"/>
      <c r="P36" s="637"/>
      <c r="Q36" s="637"/>
      <c r="R36" s="637"/>
      <c r="S36" s="637"/>
      <c r="T36" s="178"/>
      <c r="U36" s="636">
        <f t="shared" ref="U36:U43" si="4">IF(W36="","",U35+1)</f>
        <v>5</v>
      </c>
      <c r="V36" s="636"/>
      <c r="W36" s="637" t="str">
        <f>IF('各会計、関係団体の財政状況及び健全化判断比率'!B30="","",'各会計、関係団体の財政状況及び健全化判断比率'!B30)</f>
        <v>介護サービス事業会計</v>
      </c>
      <c r="X36" s="637"/>
      <c r="Y36" s="637"/>
      <c r="Z36" s="637"/>
      <c r="AA36" s="637"/>
      <c r="AB36" s="637"/>
      <c r="AC36" s="637"/>
      <c r="AD36" s="637"/>
      <c r="AE36" s="637"/>
      <c r="AF36" s="637"/>
      <c r="AG36" s="637"/>
      <c r="AH36" s="637"/>
      <c r="AI36" s="637"/>
      <c r="AJ36" s="637"/>
      <c r="AK36" s="637"/>
      <c r="AL36" s="178"/>
      <c r="AM36" s="636">
        <f t="shared" si="0"/>
        <v>9</v>
      </c>
      <c r="AN36" s="636"/>
      <c r="AO36" s="637" t="str">
        <f>IF('各会計、関係団体の財政状況及び健全化判断比率'!B34="","",'各会計、関係団体の財政状況及び健全化判断比率'!B34)</f>
        <v>市立美唄病院事業会計</v>
      </c>
      <c r="AP36" s="637"/>
      <c r="AQ36" s="637"/>
      <c r="AR36" s="637"/>
      <c r="AS36" s="637"/>
      <c r="AT36" s="637"/>
      <c r="AU36" s="637"/>
      <c r="AV36" s="637"/>
      <c r="AW36" s="637"/>
      <c r="AX36" s="637"/>
      <c r="AY36" s="637"/>
      <c r="AZ36" s="637"/>
      <c r="BA36" s="637"/>
      <c r="BB36" s="637"/>
      <c r="BC36" s="637"/>
      <c r="BD36" s="178"/>
      <c r="BE36" s="636" t="str">
        <f t="shared" si="1"/>
        <v/>
      </c>
      <c r="BF36" s="636"/>
      <c r="BG36" s="637"/>
      <c r="BH36" s="637"/>
      <c r="BI36" s="637"/>
      <c r="BJ36" s="637"/>
      <c r="BK36" s="637"/>
      <c r="BL36" s="637"/>
      <c r="BM36" s="637"/>
      <c r="BN36" s="637"/>
      <c r="BO36" s="637"/>
      <c r="BP36" s="637"/>
      <c r="BQ36" s="637"/>
      <c r="BR36" s="637"/>
      <c r="BS36" s="637"/>
      <c r="BT36" s="637"/>
      <c r="BU36" s="637"/>
      <c r="BV36" s="178"/>
      <c r="BW36" s="636">
        <f t="shared" si="2"/>
        <v>13</v>
      </c>
      <c r="BX36" s="636"/>
      <c r="BY36" s="637" t="str">
        <f>IF('各会計、関係団体の財政状況及び健全化判断比率'!B70="","",'各会計、関係団体の財政状況及び健全化判断比率'!B70)</f>
        <v>石狩川流域下水道組合</v>
      </c>
      <c r="BZ36" s="637"/>
      <c r="CA36" s="637"/>
      <c r="CB36" s="637"/>
      <c r="CC36" s="637"/>
      <c r="CD36" s="637"/>
      <c r="CE36" s="637"/>
      <c r="CF36" s="637"/>
      <c r="CG36" s="637"/>
      <c r="CH36" s="637"/>
      <c r="CI36" s="637"/>
      <c r="CJ36" s="637"/>
      <c r="CK36" s="637"/>
      <c r="CL36" s="637"/>
      <c r="CM36" s="637"/>
      <c r="CN36" s="178"/>
      <c r="CO36" s="636" t="str">
        <f t="shared" si="3"/>
        <v/>
      </c>
      <c r="CP36" s="636"/>
      <c r="CQ36" s="637" t="str">
        <f>IF('各会計、関係団体の財政状況及び健全化判断比率'!BS9="","",'各会計、関係団体の財政状況及び健全化判断比率'!BS9)</f>
        <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2">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f t="shared" si="4"/>
        <v>6</v>
      </c>
      <c r="V37" s="636"/>
      <c r="W37" s="637" t="str">
        <f>IF('各会計、関係団体の財政状況及び健全化判断比率'!B31="","",'各会計、関係団体の財政状況及び健全化判断比率'!B31)</f>
        <v>後期高齢者医療会計</v>
      </c>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f t="shared" si="2"/>
        <v>14</v>
      </c>
      <c r="BX37" s="636"/>
      <c r="BY37" s="637" t="str">
        <f>IF('各会計、関係団体の財政状況及び健全化判断比率'!B71="","",'各会計、関係団体の財政状況及び健全化判断比率'!B71)</f>
        <v>桂沢水道企業団</v>
      </c>
      <c r="BZ37" s="637"/>
      <c r="CA37" s="637"/>
      <c r="CB37" s="637"/>
      <c r="CC37" s="637"/>
      <c r="CD37" s="637"/>
      <c r="CE37" s="637"/>
      <c r="CF37" s="637"/>
      <c r="CG37" s="637"/>
      <c r="CH37" s="637"/>
      <c r="CI37" s="637"/>
      <c r="CJ37" s="637"/>
      <c r="CK37" s="637"/>
      <c r="CL37" s="637"/>
      <c r="CM37" s="637"/>
      <c r="CN37" s="178"/>
      <c r="CO37" s="636" t="str">
        <f t="shared" si="3"/>
        <v/>
      </c>
      <c r="CP37" s="636"/>
      <c r="CQ37" s="637" t="str">
        <f>IF('各会計、関係団体の財政状況及び健全化判断比率'!BS10="","",'各会計、関係団体の財政状況及び健全化判断比率'!BS10)</f>
        <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2">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t="str">
        <f t="shared" si="2"/>
        <v/>
      </c>
      <c r="BX38" s="636"/>
      <c r="BY38" s="637" t="str">
        <f>IF('各会計、関係団体の財政状況及び健全化判断比率'!B72="","",'各会計、関係団体の財政状況及び健全化判断比率'!B72)</f>
        <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2">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t="str">
        <f t="shared" si="2"/>
        <v/>
      </c>
      <c r="BX39" s="636"/>
      <c r="BY39" s="637" t="str">
        <f>IF('各会計、関係団体の財政状況及び健全化判断比率'!B73="","",'各会計、関係団体の財政状況及び健全化判断比率'!B73)</f>
        <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2">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t="str">
        <f t="shared" si="2"/>
        <v/>
      </c>
      <c r="BX40" s="636"/>
      <c r="BY40" s="637" t="str">
        <f>IF('各会計、関係団体の財政状況及び健全化判断比率'!B74="","",'各会計、関係団体の財政状況及び健全化判断比率'!B74)</f>
        <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2">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t="str">
        <f t="shared" si="2"/>
        <v/>
      </c>
      <c r="BX41" s="636"/>
      <c r="BY41" s="637" t="str">
        <f>IF('各会計、関係団体の財政状況及び健全化判断比率'!B75="","",'各会計、関係団体の財政状況及び健全化判断比率'!B75)</f>
        <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2">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t="str">
        <f t="shared" si="2"/>
        <v/>
      </c>
      <c r="BX42" s="636"/>
      <c r="BY42" s="637" t="str">
        <f>IF('各会計、関係団体の財政状況及び健全化判断比率'!B76="","",'各会計、関係団体の財政状況及び健全化判断比率'!B76)</f>
        <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2">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t="str">
        <f t="shared" si="2"/>
        <v/>
      </c>
      <c r="BX43" s="636"/>
      <c r="BY43" s="637" t="str">
        <f>IF('各会計、関係団体の財政状況及び健全化判断比率'!B77="","",'各会計、関係団体の財政状況及び健全化判断比率'!B77)</f>
        <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207</v>
      </c>
      <c r="E46" s="639" t="s">
        <v>208</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2">
      <c r="E47" s="639" t="s">
        <v>209</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2">
      <c r="E48" s="639" t="s">
        <v>210</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2">
      <c r="E49" s="640" t="s">
        <v>211</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2">
      <c r="E50" s="639" t="s">
        <v>212</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2">
      <c r="E51" s="639" t="s">
        <v>213</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2">
      <c r="E52" s="639" t="s">
        <v>214</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2">
      <c r="E53" s="177" t="s">
        <v>594</v>
      </c>
    </row>
    <row r="54" spans="5:113" x14ac:dyDescent="0.2"/>
    <row r="55" spans="5:113" x14ac:dyDescent="0.2"/>
    <row r="56" spans="5:113" x14ac:dyDescent="0.2"/>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9"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215</v>
      </c>
      <c r="DI1" s="642"/>
      <c r="DJ1" s="642"/>
      <c r="DK1" s="642"/>
      <c r="DL1" s="642"/>
      <c r="DM1" s="642"/>
      <c r="DN1" s="643"/>
      <c r="DO1" s="212"/>
      <c r="DP1" s="641" t="s">
        <v>216</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x14ac:dyDescent="0.2">
      <c r="B2" s="213" t="s">
        <v>217</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44" t="s">
        <v>218</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219</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220</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x14ac:dyDescent="0.2">
      <c r="B4" s="644" t="s">
        <v>1</v>
      </c>
      <c r="C4" s="645"/>
      <c r="D4" s="645"/>
      <c r="E4" s="645"/>
      <c r="F4" s="645"/>
      <c r="G4" s="645"/>
      <c r="H4" s="645"/>
      <c r="I4" s="645"/>
      <c r="J4" s="645"/>
      <c r="K4" s="645"/>
      <c r="L4" s="645"/>
      <c r="M4" s="645"/>
      <c r="N4" s="645"/>
      <c r="O4" s="645"/>
      <c r="P4" s="645"/>
      <c r="Q4" s="646"/>
      <c r="R4" s="644" t="s">
        <v>221</v>
      </c>
      <c r="S4" s="645"/>
      <c r="T4" s="645"/>
      <c r="U4" s="645"/>
      <c r="V4" s="645"/>
      <c r="W4" s="645"/>
      <c r="X4" s="645"/>
      <c r="Y4" s="646"/>
      <c r="Z4" s="644" t="s">
        <v>222</v>
      </c>
      <c r="AA4" s="645"/>
      <c r="AB4" s="645"/>
      <c r="AC4" s="646"/>
      <c r="AD4" s="644" t="s">
        <v>223</v>
      </c>
      <c r="AE4" s="645"/>
      <c r="AF4" s="645"/>
      <c r="AG4" s="645"/>
      <c r="AH4" s="645"/>
      <c r="AI4" s="645"/>
      <c r="AJ4" s="645"/>
      <c r="AK4" s="646"/>
      <c r="AL4" s="644" t="s">
        <v>222</v>
      </c>
      <c r="AM4" s="645"/>
      <c r="AN4" s="645"/>
      <c r="AO4" s="646"/>
      <c r="AP4" s="650" t="s">
        <v>224</v>
      </c>
      <c r="AQ4" s="650"/>
      <c r="AR4" s="650"/>
      <c r="AS4" s="650"/>
      <c r="AT4" s="650"/>
      <c r="AU4" s="650"/>
      <c r="AV4" s="650"/>
      <c r="AW4" s="650"/>
      <c r="AX4" s="650"/>
      <c r="AY4" s="650"/>
      <c r="AZ4" s="650"/>
      <c r="BA4" s="650"/>
      <c r="BB4" s="650"/>
      <c r="BC4" s="650"/>
      <c r="BD4" s="650"/>
      <c r="BE4" s="650"/>
      <c r="BF4" s="650"/>
      <c r="BG4" s="650" t="s">
        <v>225</v>
      </c>
      <c r="BH4" s="650"/>
      <c r="BI4" s="650"/>
      <c r="BJ4" s="650"/>
      <c r="BK4" s="650"/>
      <c r="BL4" s="650"/>
      <c r="BM4" s="650"/>
      <c r="BN4" s="650"/>
      <c r="BO4" s="650" t="s">
        <v>222</v>
      </c>
      <c r="BP4" s="650"/>
      <c r="BQ4" s="650"/>
      <c r="BR4" s="650"/>
      <c r="BS4" s="650" t="s">
        <v>226</v>
      </c>
      <c r="BT4" s="650"/>
      <c r="BU4" s="650"/>
      <c r="BV4" s="650"/>
      <c r="BW4" s="650"/>
      <c r="BX4" s="650"/>
      <c r="BY4" s="650"/>
      <c r="BZ4" s="650"/>
      <c r="CA4" s="650"/>
      <c r="CB4" s="650"/>
      <c r="CD4" s="647" t="s">
        <v>227</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216" customFormat="1" ht="11.25" customHeight="1" x14ac:dyDescent="0.2">
      <c r="B5" s="651" t="s">
        <v>228</v>
      </c>
      <c r="C5" s="652"/>
      <c r="D5" s="652"/>
      <c r="E5" s="652"/>
      <c r="F5" s="652"/>
      <c r="G5" s="652"/>
      <c r="H5" s="652"/>
      <c r="I5" s="652"/>
      <c r="J5" s="652"/>
      <c r="K5" s="652"/>
      <c r="L5" s="652"/>
      <c r="M5" s="652"/>
      <c r="N5" s="652"/>
      <c r="O5" s="652"/>
      <c r="P5" s="652"/>
      <c r="Q5" s="653"/>
      <c r="R5" s="654">
        <v>2041005</v>
      </c>
      <c r="S5" s="655"/>
      <c r="T5" s="655"/>
      <c r="U5" s="655"/>
      <c r="V5" s="655"/>
      <c r="W5" s="655"/>
      <c r="X5" s="655"/>
      <c r="Y5" s="656"/>
      <c r="Z5" s="657">
        <v>10.7</v>
      </c>
      <c r="AA5" s="657"/>
      <c r="AB5" s="657"/>
      <c r="AC5" s="657"/>
      <c r="AD5" s="658">
        <v>1966544</v>
      </c>
      <c r="AE5" s="658"/>
      <c r="AF5" s="658"/>
      <c r="AG5" s="658"/>
      <c r="AH5" s="658"/>
      <c r="AI5" s="658"/>
      <c r="AJ5" s="658"/>
      <c r="AK5" s="658"/>
      <c r="AL5" s="659">
        <v>22.2</v>
      </c>
      <c r="AM5" s="660"/>
      <c r="AN5" s="660"/>
      <c r="AO5" s="661"/>
      <c r="AP5" s="651" t="s">
        <v>229</v>
      </c>
      <c r="AQ5" s="652"/>
      <c r="AR5" s="652"/>
      <c r="AS5" s="652"/>
      <c r="AT5" s="652"/>
      <c r="AU5" s="652"/>
      <c r="AV5" s="652"/>
      <c r="AW5" s="652"/>
      <c r="AX5" s="652"/>
      <c r="AY5" s="652"/>
      <c r="AZ5" s="652"/>
      <c r="BA5" s="652"/>
      <c r="BB5" s="652"/>
      <c r="BC5" s="652"/>
      <c r="BD5" s="652"/>
      <c r="BE5" s="652"/>
      <c r="BF5" s="653"/>
      <c r="BG5" s="665">
        <v>1953188</v>
      </c>
      <c r="BH5" s="666"/>
      <c r="BI5" s="666"/>
      <c r="BJ5" s="666"/>
      <c r="BK5" s="666"/>
      <c r="BL5" s="666"/>
      <c r="BM5" s="666"/>
      <c r="BN5" s="667"/>
      <c r="BO5" s="668">
        <v>95.7</v>
      </c>
      <c r="BP5" s="668"/>
      <c r="BQ5" s="668"/>
      <c r="BR5" s="668"/>
      <c r="BS5" s="669">
        <v>56634</v>
      </c>
      <c r="BT5" s="669"/>
      <c r="BU5" s="669"/>
      <c r="BV5" s="669"/>
      <c r="BW5" s="669"/>
      <c r="BX5" s="669"/>
      <c r="BY5" s="669"/>
      <c r="BZ5" s="669"/>
      <c r="CA5" s="669"/>
      <c r="CB5" s="673"/>
      <c r="CD5" s="647" t="s">
        <v>224</v>
      </c>
      <c r="CE5" s="648"/>
      <c r="CF5" s="648"/>
      <c r="CG5" s="648"/>
      <c r="CH5" s="648"/>
      <c r="CI5" s="648"/>
      <c r="CJ5" s="648"/>
      <c r="CK5" s="648"/>
      <c r="CL5" s="648"/>
      <c r="CM5" s="648"/>
      <c r="CN5" s="648"/>
      <c r="CO5" s="648"/>
      <c r="CP5" s="648"/>
      <c r="CQ5" s="649"/>
      <c r="CR5" s="647" t="s">
        <v>230</v>
      </c>
      <c r="CS5" s="648"/>
      <c r="CT5" s="648"/>
      <c r="CU5" s="648"/>
      <c r="CV5" s="648"/>
      <c r="CW5" s="648"/>
      <c r="CX5" s="648"/>
      <c r="CY5" s="649"/>
      <c r="CZ5" s="647" t="s">
        <v>222</v>
      </c>
      <c r="DA5" s="648"/>
      <c r="DB5" s="648"/>
      <c r="DC5" s="649"/>
      <c r="DD5" s="647" t="s">
        <v>231</v>
      </c>
      <c r="DE5" s="648"/>
      <c r="DF5" s="648"/>
      <c r="DG5" s="648"/>
      <c r="DH5" s="648"/>
      <c r="DI5" s="648"/>
      <c r="DJ5" s="648"/>
      <c r="DK5" s="648"/>
      <c r="DL5" s="648"/>
      <c r="DM5" s="648"/>
      <c r="DN5" s="648"/>
      <c r="DO5" s="648"/>
      <c r="DP5" s="649"/>
      <c r="DQ5" s="647" t="s">
        <v>232</v>
      </c>
      <c r="DR5" s="648"/>
      <c r="DS5" s="648"/>
      <c r="DT5" s="648"/>
      <c r="DU5" s="648"/>
      <c r="DV5" s="648"/>
      <c r="DW5" s="648"/>
      <c r="DX5" s="648"/>
      <c r="DY5" s="648"/>
      <c r="DZ5" s="648"/>
      <c r="EA5" s="648"/>
      <c r="EB5" s="648"/>
      <c r="EC5" s="649"/>
    </row>
    <row r="6" spans="2:143" ht="11.25" customHeight="1" x14ac:dyDescent="0.2">
      <c r="B6" s="662" t="s">
        <v>233</v>
      </c>
      <c r="C6" s="663"/>
      <c r="D6" s="663"/>
      <c r="E6" s="663"/>
      <c r="F6" s="663"/>
      <c r="G6" s="663"/>
      <c r="H6" s="663"/>
      <c r="I6" s="663"/>
      <c r="J6" s="663"/>
      <c r="K6" s="663"/>
      <c r="L6" s="663"/>
      <c r="M6" s="663"/>
      <c r="N6" s="663"/>
      <c r="O6" s="663"/>
      <c r="P6" s="663"/>
      <c r="Q6" s="664"/>
      <c r="R6" s="665">
        <v>167589</v>
      </c>
      <c r="S6" s="666"/>
      <c r="T6" s="666"/>
      <c r="U6" s="666"/>
      <c r="V6" s="666"/>
      <c r="W6" s="666"/>
      <c r="X6" s="666"/>
      <c r="Y6" s="667"/>
      <c r="Z6" s="668">
        <v>0.9</v>
      </c>
      <c r="AA6" s="668"/>
      <c r="AB6" s="668"/>
      <c r="AC6" s="668"/>
      <c r="AD6" s="669">
        <v>167589</v>
      </c>
      <c r="AE6" s="669"/>
      <c r="AF6" s="669"/>
      <c r="AG6" s="669"/>
      <c r="AH6" s="669"/>
      <c r="AI6" s="669"/>
      <c r="AJ6" s="669"/>
      <c r="AK6" s="669"/>
      <c r="AL6" s="670">
        <v>1.9</v>
      </c>
      <c r="AM6" s="671"/>
      <c r="AN6" s="671"/>
      <c r="AO6" s="672"/>
      <c r="AP6" s="662" t="s">
        <v>234</v>
      </c>
      <c r="AQ6" s="663"/>
      <c r="AR6" s="663"/>
      <c r="AS6" s="663"/>
      <c r="AT6" s="663"/>
      <c r="AU6" s="663"/>
      <c r="AV6" s="663"/>
      <c r="AW6" s="663"/>
      <c r="AX6" s="663"/>
      <c r="AY6" s="663"/>
      <c r="AZ6" s="663"/>
      <c r="BA6" s="663"/>
      <c r="BB6" s="663"/>
      <c r="BC6" s="663"/>
      <c r="BD6" s="663"/>
      <c r="BE6" s="663"/>
      <c r="BF6" s="664"/>
      <c r="BG6" s="665">
        <v>1953188</v>
      </c>
      <c r="BH6" s="666"/>
      <c r="BI6" s="666"/>
      <c r="BJ6" s="666"/>
      <c r="BK6" s="666"/>
      <c r="BL6" s="666"/>
      <c r="BM6" s="666"/>
      <c r="BN6" s="667"/>
      <c r="BO6" s="668">
        <v>95.7</v>
      </c>
      <c r="BP6" s="668"/>
      <c r="BQ6" s="668"/>
      <c r="BR6" s="668"/>
      <c r="BS6" s="669">
        <v>56634</v>
      </c>
      <c r="BT6" s="669"/>
      <c r="BU6" s="669"/>
      <c r="BV6" s="669"/>
      <c r="BW6" s="669"/>
      <c r="BX6" s="669"/>
      <c r="BY6" s="669"/>
      <c r="BZ6" s="669"/>
      <c r="CA6" s="669"/>
      <c r="CB6" s="673"/>
      <c r="CD6" s="676" t="s">
        <v>235</v>
      </c>
      <c r="CE6" s="677"/>
      <c r="CF6" s="677"/>
      <c r="CG6" s="677"/>
      <c r="CH6" s="677"/>
      <c r="CI6" s="677"/>
      <c r="CJ6" s="677"/>
      <c r="CK6" s="677"/>
      <c r="CL6" s="677"/>
      <c r="CM6" s="677"/>
      <c r="CN6" s="677"/>
      <c r="CO6" s="677"/>
      <c r="CP6" s="677"/>
      <c r="CQ6" s="678"/>
      <c r="CR6" s="665">
        <v>134352</v>
      </c>
      <c r="CS6" s="666"/>
      <c r="CT6" s="666"/>
      <c r="CU6" s="666"/>
      <c r="CV6" s="666"/>
      <c r="CW6" s="666"/>
      <c r="CX6" s="666"/>
      <c r="CY6" s="667"/>
      <c r="CZ6" s="659">
        <v>0.7</v>
      </c>
      <c r="DA6" s="660"/>
      <c r="DB6" s="660"/>
      <c r="DC6" s="679"/>
      <c r="DD6" s="674" t="s">
        <v>236</v>
      </c>
      <c r="DE6" s="666"/>
      <c r="DF6" s="666"/>
      <c r="DG6" s="666"/>
      <c r="DH6" s="666"/>
      <c r="DI6" s="666"/>
      <c r="DJ6" s="666"/>
      <c r="DK6" s="666"/>
      <c r="DL6" s="666"/>
      <c r="DM6" s="666"/>
      <c r="DN6" s="666"/>
      <c r="DO6" s="666"/>
      <c r="DP6" s="667"/>
      <c r="DQ6" s="674">
        <v>134352</v>
      </c>
      <c r="DR6" s="666"/>
      <c r="DS6" s="666"/>
      <c r="DT6" s="666"/>
      <c r="DU6" s="666"/>
      <c r="DV6" s="666"/>
      <c r="DW6" s="666"/>
      <c r="DX6" s="666"/>
      <c r="DY6" s="666"/>
      <c r="DZ6" s="666"/>
      <c r="EA6" s="666"/>
      <c r="EB6" s="666"/>
      <c r="EC6" s="675"/>
    </row>
    <row r="7" spans="2:143" ht="11.25" customHeight="1" x14ac:dyDescent="0.2">
      <c r="B7" s="662" t="s">
        <v>237</v>
      </c>
      <c r="C7" s="663"/>
      <c r="D7" s="663"/>
      <c r="E7" s="663"/>
      <c r="F7" s="663"/>
      <c r="G7" s="663"/>
      <c r="H7" s="663"/>
      <c r="I7" s="663"/>
      <c r="J7" s="663"/>
      <c r="K7" s="663"/>
      <c r="L7" s="663"/>
      <c r="M7" s="663"/>
      <c r="N7" s="663"/>
      <c r="O7" s="663"/>
      <c r="P7" s="663"/>
      <c r="Q7" s="664"/>
      <c r="R7" s="665">
        <v>1253</v>
      </c>
      <c r="S7" s="666"/>
      <c r="T7" s="666"/>
      <c r="U7" s="666"/>
      <c r="V7" s="666"/>
      <c r="W7" s="666"/>
      <c r="X7" s="666"/>
      <c r="Y7" s="667"/>
      <c r="Z7" s="668">
        <v>0</v>
      </c>
      <c r="AA7" s="668"/>
      <c r="AB7" s="668"/>
      <c r="AC7" s="668"/>
      <c r="AD7" s="669">
        <v>1253</v>
      </c>
      <c r="AE7" s="669"/>
      <c r="AF7" s="669"/>
      <c r="AG7" s="669"/>
      <c r="AH7" s="669"/>
      <c r="AI7" s="669"/>
      <c r="AJ7" s="669"/>
      <c r="AK7" s="669"/>
      <c r="AL7" s="670">
        <v>0</v>
      </c>
      <c r="AM7" s="671"/>
      <c r="AN7" s="671"/>
      <c r="AO7" s="672"/>
      <c r="AP7" s="662" t="s">
        <v>238</v>
      </c>
      <c r="AQ7" s="663"/>
      <c r="AR7" s="663"/>
      <c r="AS7" s="663"/>
      <c r="AT7" s="663"/>
      <c r="AU7" s="663"/>
      <c r="AV7" s="663"/>
      <c r="AW7" s="663"/>
      <c r="AX7" s="663"/>
      <c r="AY7" s="663"/>
      <c r="AZ7" s="663"/>
      <c r="BA7" s="663"/>
      <c r="BB7" s="663"/>
      <c r="BC7" s="663"/>
      <c r="BD7" s="663"/>
      <c r="BE7" s="663"/>
      <c r="BF7" s="664"/>
      <c r="BG7" s="665">
        <v>927005</v>
      </c>
      <c r="BH7" s="666"/>
      <c r="BI7" s="666"/>
      <c r="BJ7" s="666"/>
      <c r="BK7" s="666"/>
      <c r="BL7" s="666"/>
      <c r="BM7" s="666"/>
      <c r="BN7" s="667"/>
      <c r="BO7" s="668">
        <v>45.4</v>
      </c>
      <c r="BP7" s="668"/>
      <c r="BQ7" s="668"/>
      <c r="BR7" s="668"/>
      <c r="BS7" s="669">
        <v>31181</v>
      </c>
      <c r="BT7" s="669"/>
      <c r="BU7" s="669"/>
      <c r="BV7" s="669"/>
      <c r="BW7" s="669"/>
      <c r="BX7" s="669"/>
      <c r="BY7" s="669"/>
      <c r="BZ7" s="669"/>
      <c r="CA7" s="669"/>
      <c r="CB7" s="673"/>
      <c r="CD7" s="680" t="s">
        <v>239</v>
      </c>
      <c r="CE7" s="681"/>
      <c r="CF7" s="681"/>
      <c r="CG7" s="681"/>
      <c r="CH7" s="681"/>
      <c r="CI7" s="681"/>
      <c r="CJ7" s="681"/>
      <c r="CK7" s="681"/>
      <c r="CL7" s="681"/>
      <c r="CM7" s="681"/>
      <c r="CN7" s="681"/>
      <c r="CO7" s="681"/>
      <c r="CP7" s="681"/>
      <c r="CQ7" s="682"/>
      <c r="CR7" s="665">
        <v>2074575</v>
      </c>
      <c r="CS7" s="666"/>
      <c r="CT7" s="666"/>
      <c r="CU7" s="666"/>
      <c r="CV7" s="666"/>
      <c r="CW7" s="666"/>
      <c r="CX7" s="666"/>
      <c r="CY7" s="667"/>
      <c r="CZ7" s="668">
        <v>11.1</v>
      </c>
      <c r="DA7" s="668"/>
      <c r="DB7" s="668"/>
      <c r="DC7" s="668"/>
      <c r="DD7" s="674">
        <v>118224</v>
      </c>
      <c r="DE7" s="666"/>
      <c r="DF7" s="666"/>
      <c r="DG7" s="666"/>
      <c r="DH7" s="666"/>
      <c r="DI7" s="666"/>
      <c r="DJ7" s="666"/>
      <c r="DK7" s="666"/>
      <c r="DL7" s="666"/>
      <c r="DM7" s="666"/>
      <c r="DN7" s="666"/>
      <c r="DO7" s="666"/>
      <c r="DP7" s="667"/>
      <c r="DQ7" s="674">
        <v>1706463</v>
      </c>
      <c r="DR7" s="666"/>
      <c r="DS7" s="666"/>
      <c r="DT7" s="666"/>
      <c r="DU7" s="666"/>
      <c r="DV7" s="666"/>
      <c r="DW7" s="666"/>
      <c r="DX7" s="666"/>
      <c r="DY7" s="666"/>
      <c r="DZ7" s="666"/>
      <c r="EA7" s="666"/>
      <c r="EB7" s="666"/>
      <c r="EC7" s="675"/>
    </row>
    <row r="8" spans="2:143" ht="11.25" customHeight="1" x14ac:dyDescent="0.2">
      <c r="B8" s="662" t="s">
        <v>240</v>
      </c>
      <c r="C8" s="663"/>
      <c r="D8" s="663"/>
      <c r="E8" s="663"/>
      <c r="F8" s="663"/>
      <c r="G8" s="663"/>
      <c r="H8" s="663"/>
      <c r="I8" s="663"/>
      <c r="J8" s="663"/>
      <c r="K8" s="663"/>
      <c r="L8" s="663"/>
      <c r="M8" s="663"/>
      <c r="N8" s="663"/>
      <c r="O8" s="663"/>
      <c r="P8" s="663"/>
      <c r="Q8" s="664"/>
      <c r="R8" s="665">
        <v>6421</v>
      </c>
      <c r="S8" s="666"/>
      <c r="T8" s="666"/>
      <c r="U8" s="666"/>
      <c r="V8" s="666"/>
      <c r="W8" s="666"/>
      <c r="X8" s="666"/>
      <c r="Y8" s="667"/>
      <c r="Z8" s="668">
        <v>0</v>
      </c>
      <c r="AA8" s="668"/>
      <c r="AB8" s="668"/>
      <c r="AC8" s="668"/>
      <c r="AD8" s="669">
        <v>6421</v>
      </c>
      <c r="AE8" s="669"/>
      <c r="AF8" s="669"/>
      <c r="AG8" s="669"/>
      <c r="AH8" s="669"/>
      <c r="AI8" s="669"/>
      <c r="AJ8" s="669"/>
      <c r="AK8" s="669"/>
      <c r="AL8" s="670">
        <v>0.1</v>
      </c>
      <c r="AM8" s="671"/>
      <c r="AN8" s="671"/>
      <c r="AO8" s="672"/>
      <c r="AP8" s="662" t="s">
        <v>241</v>
      </c>
      <c r="AQ8" s="663"/>
      <c r="AR8" s="663"/>
      <c r="AS8" s="663"/>
      <c r="AT8" s="663"/>
      <c r="AU8" s="663"/>
      <c r="AV8" s="663"/>
      <c r="AW8" s="663"/>
      <c r="AX8" s="663"/>
      <c r="AY8" s="663"/>
      <c r="AZ8" s="663"/>
      <c r="BA8" s="663"/>
      <c r="BB8" s="663"/>
      <c r="BC8" s="663"/>
      <c r="BD8" s="663"/>
      <c r="BE8" s="663"/>
      <c r="BF8" s="664"/>
      <c r="BG8" s="665">
        <v>33050</v>
      </c>
      <c r="BH8" s="666"/>
      <c r="BI8" s="666"/>
      <c r="BJ8" s="666"/>
      <c r="BK8" s="666"/>
      <c r="BL8" s="666"/>
      <c r="BM8" s="666"/>
      <c r="BN8" s="667"/>
      <c r="BO8" s="668">
        <v>1.6</v>
      </c>
      <c r="BP8" s="668"/>
      <c r="BQ8" s="668"/>
      <c r="BR8" s="668"/>
      <c r="BS8" s="669" t="s">
        <v>242</v>
      </c>
      <c r="BT8" s="669"/>
      <c r="BU8" s="669"/>
      <c r="BV8" s="669"/>
      <c r="BW8" s="669"/>
      <c r="BX8" s="669"/>
      <c r="BY8" s="669"/>
      <c r="BZ8" s="669"/>
      <c r="CA8" s="669"/>
      <c r="CB8" s="673"/>
      <c r="CD8" s="680" t="s">
        <v>243</v>
      </c>
      <c r="CE8" s="681"/>
      <c r="CF8" s="681"/>
      <c r="CG8" s="681"/>
      <c r="CH8" s="681"/>
      <c r="CI8" s="681"/>
      <c r="CJ8" s="681"/>
      <c r="CK8" s="681"/>
      <c r="CL8" s="681"/>
      <c r="CM8" s="681"/>
      <c r="CN8" s="681"/>
      <c r="CO8" s="681"/>
      <c r="CP8" s="681"/>
      <c r="CQ8" s="682"/>
      <c r="CR8" s="665">
        <v>5362465</v>
      </c>
      <c r="CS8" s="666"/>
      <c r="CT8" s="666"/>
      <c r="CU8" s="666"/>
      <c r="CV8" s="666"/>
      <c r="CW8" s="666"/>
      <c r="CX8" s="666"/>
      <c r="CY8" s="667"/>
      <c r="CZ8" s="668">
        <v>28.6</v>
      </c>
      <c r="DA8" s="668"/>
      <c r="DB8" s="668"/>
      <c r="DC8" s="668"/>
      <c r="DD8" s="674">
        <v>25012</v>
      </c>
      <c r="DE8" s="666"/>
      <c r="DF8" s="666"/>
      <c r="DG8" s="666"/>
      <c r="DH8" s="666"/>
      <c r="DI8" s="666"/>
      <c r="DJ8" s="666"/>
      <c r="DK8" s="666"/>
      <c r="DL8" s="666"/>
      <c r="DM8" s="666"/>
      <c r="DN8" s="666"/>
      <c r="DO8" s="666"/>
      <c r="DP8" s="667"/>
      <c r="DQ8" s="674">
        <v>2516835</v>
      </c>
      <c r="DR8" s="666"/>
      <c r="DS8" s="666"/>
      <c r="DT8" s="666"/>
      <c r="DU8" s="666"/>
      <c r="DV8" s="666"/>
      <c r="DW8" s="666"/>
      <c r="DX8" s="666"/>
      <c r="DY8" s="666"/>
      <c r="DZ8" s="666"/>
      <c r="EA8" s="666"/>
      <c r="EB8" s="666"/>
      <c r="EC8" s="675"/>
    </row>
    <row r="9" spans="2:143" ht="11.25" customHeight="1" x14ac:dyDescent="0.2">
      <c r="B9" s="662" t="s">
        <v>244</v>
      </c>
      <c r="C9" s="663"/>
      <c r="D9" s="663"/>
      <c r="E9" s="663"/>
      <c r="F9" s="663"/>
      <c r="G9" s="663"/>
      <c r="H9" s="663"/>
      <c r="I9" s="663"/>
      <c r="J9" s="663"/>
      <c r="K9" s="663"/>
      <c r="L9" s="663"/>
      <c r="M9" s="663"/>
      <c r="N9" s="663"/>
      <c r="O9" s="663"/>
      <c r="P9" s="663"/>
      <c r="Q9" s="664"/>
      <c r="R9" s="665">
        <v>7824</v>
      </c>
      <c r="S9" s="666"/>
      <c r="T9" s="666"/>
      <c r="U9" s="666"/>
      <c r="V9" s="666"/>
      <c r="W9" s="666"/>
      <c r="X9" s="666"/>
      <c r="Y9" s="667"/>
      <c r="Z9" s="668">
        <v>0</v>
      </c>
      <c r="AA9" s="668"/>
      <c r="AB9" s="668"/>
      <c r="AC9" s="668"/>
      <c r="AD9" s="669">
        <v>7824</v>
      </c>
      <c r="AE9" s="669"/>
      <c r="AF9" s="669"/>
      <c r="AG9" s="669"/>
      <c r="AH9" s="669"/>
      <c r="AI9" s="669"/>
      <c r="AJ9" s="669"/>
      <c r="AK9" s="669"/>
      <c r="AL9" s="670">
        <v>0.1</v>
      </c>
      <c r="AM9" s="671"/>
      <c r="AN9" s="671"/>
      <c r="AO9" s="672"/>
      <c r="AP9" s="662" t="s">
        <v>245</v>
      </c>
      <c r="AQ9" s="663"/>
      <c r="AR9" s="663"/>
      <c r="AS9" s="663"/>
      <c r="AT9" s="663"/>
      <c r="AU9" s="663"/>
      <c r="AV9" s="663"/>
      <c r="AW9" s="663"/>
      <c r="AX9" s="663"/>
      <c r="AY9" s="663"/>
      <c r="AZ9" s="663"/>
      <c r="BA9" s="663"/>
      <c r="BB9" s="663"/>
      <c r="BC9" s="663"/>
      <c r="BD9" s="663"/>
      <c r="BE9" s="663"/>
      <c r="BF9" s="664"/>
      <c r="BG9" s="665">
        <v>759048</v>
      </c>
      <c r="BH9" s="666"/>
      <c r="BI9" s="666"/>
      <c r="BJ9" s="666"/>
      <c r="BK9" s="666"/>
      <c r="BL9" s="666"/>
      <c r="BM9" s="666"/>
      <c r="BN9" s="667"/>
      <c r="BO9" s="668">
        <v>37.200000000000003</v>
      </c>
      <c r="BP9" s="668"/>
      <c r="BQ9" s="668"/>
      <c r="BR9" s="668"/>
      <c r="BS9" s="669" t="s">
        <v>236</v>
      </c>
      <c r="BT9" s="669"/>
      <c r="BU9" s="669"/>
      <c r="BV9" s="669"/>
      <c r="BW9" s="669"/>
      <c r="BX9" s="669"/>
      <c r="BY9" s="669"/>
      <c r="BZ9" s="669"/>
      <c r="CA9" s="669"/>
      <c r="CB9" s="673"/>
      <c r="CD9" s="680" t="s">
        <v>246</v>
      </c>
      <c r="CE9" s="681"/>
      <c r="CF9" s="681"/>
      <c r="CG9" s="681"/>
      <c r="CH9" s="681"/>
      <c r="CI9" s="681"/>
      <c r="CJ9" s="681"/>
      <c r="CK9" s="681"/>
      <c r="CL9" s="681"/>
      <c r="CM9" s="681"/>
      <c r="CN9" s="681"/>
      <c r="CO9" s="681"/>
      <c r="CP9" s="681"/>
      <c r="CQ9" s="682"/>
      <c r="CR9" s="665">
        <v>2166698</v>
      </c>
      <c r="CS9" s="666"/>
      <c r="CT9" s="666"/>
      <c r="CU9" s="666"/>
      <c r="CV9" s="666"/>
      <c r="CW9" s="666"/>
      <c r="CX9" s="666"/>
      <c r="CY9" s="667"/>
      <c r="CZ9" s="668">
        <v>11.5</v>
      </c>
      <c r="DA9" s="668"/>
      <c r="DB9" s="668"/>
      <c r="DC9" s="668"/>
      <c r="DD9" s="674">
        <v>69863</v>
      </c>
      <c r="DE9" s="666"/>
      <c r="DF9" s="666"/>
      <c r="DG9" s="666"/>
      <c r="DH9" s="666"/>
      <c r="DI9" s="666"/>
      <c r="DJ9" s="666"/>
      <c r="DK9" s="666"/>
      <c r="DL9" s="666"/>
      <c r="DM9" s="666"/>
      <c r="DN9" s="666"/>
      <c r="DO9" s="666"/>
      <c r="DP9" s="667"/>
      <c r="DQ9" s="674">
        <v>1692909</v>
      </c>
      <c r="DR9" s="666"/>
      <c r="DS9" s="666"/>
      <c r="DT9" s="666"/>
      <c r="DU9" s="666"/>
      <c r="DV9" s="666"/>
      <c r="DW9" s="666"/>
      <c r="DX9" s="666"/>
      <c r="DY9" s="666"/>
      <c r="DZ9" s="666"/>
      <c r="EA9" s="666"/>
      <c r="EB9" s="666"/>
      <c r="EC9" s="675"/>
    </row>
    <row r="10" spans="2:143" ht="11.25" customHeight="1" x14ac:dyDescent="0.2">
      <c r="B10" s="662" t="s">
        <v>247</v>
      </c>
      <c r="C10" s="663"/>
      <c r="D10" s="663"/>
      <c r="E10" s="663"/>
      <c r="F10" s="663"/>
      <c r="G10" s="663"/>
      <c r="H10" s="663"/>
      <c r="I10" s="663"/>
      <c r="J10" s="663"/>
      <c r="K10" s="663"/>
      <c r="L10" s="663"/>
      <c r="M10" s="663"/>
      <c r="N10" s="663"/>
      <c r="O10" s="663"/>
      <c r="P10" s="663"/>
      <c r="Q10" s="664"/>
      <c r="R10" s="665" t="s">
        <v>128</v>
      </c>
      <c r="S10" s="666"/>
      <c r="T10" s="666"/>
      <c r="U10" s="666"/>
      <c r="V10" s="666"/>
      <c r="W10" s="666"/>
      <c r="X10" s="666"/>
      <c r="Y10" s="667"/>
      <c r="Z10" s="668" t="s">
        <v>128</v>
      </c>
      <c r="AA10" s="668"/>
      <c r="AB10" s="668"/>
      <c r="AC10" s="668"/>
      <c r="AD10" s="669" t="s">
        <v>128</v>
      </c>
      <c r="AE10" s="669"/>
      <c r="AF10" s="669"/>
      <c r="AG10" s="669"/>
      <c r="AH10" s="669"/>
      <c r="AI10" s="669"/>
      <c r="AJ10" s="669"/>
      <c r="AK10" s="669"/>
      <c r="AL10" s="670" t="s">
        <v>128</v>
      </c>
      <c r="AM10" s="671"/>
      <c r="AN10" s="671"/>
      <c r="AO10" s="672"/>
      <c r="AP10" s="662" t="s">
        <v>248</v>
      </c>
      <c r="AQ10" s="663"/>
      <c r="AR10" s="663"/>
      <c r="AS10" s="663"/>
      <c r="AT10" s="663"/>
      <c r="AU10" s="663"/>
      <c r="AV10" s="663"/>
      <c r="AW10" s="663"/>
      <c r="AX10" s="663"/>
      <c r="AY10" s="663"/>
      <c r="AZ10" s="663"/>
      <c r="BA10" s="663"/>
      <c r="BB10" s="663"/>
      <c r="BC10" s="663"/>
      <c r="BD10" s="663"/>
      <c r="BE10" s="663"/>
      <c r="BF10" s="664"/>
      <c r="BG10" s="665">
        <v>63104</v>
      </c>
      <c r="BH10" s="666"/>
      <c r="BI10" s="666"/>
      <c r="BJ10" s="666"/>
      <c r="BK10" s="666"/>
      <c r="BL10" s="666"/>
      <c r="BM10" s="666"/>
      <c r="BN10" s="667"/>
      <c r="BO10" s="668">
        <v>3.1</v>
      </c>
      <c r="BP10" s="668"/>
      <c r="BQ10" s="668"/>
      <c r="BR10" s="668"/>
      <c r="BS10" s="669">
        <v>10683</v>
      </c>
      <c r="BT10" s="669"/>
      <c r="BU10" s="669"/>
      <c r="BV10" s="669"/>
      <c r="BW10" s="669"/>
      <c r="BX10" s="669"/>
      <c r="BY10" s="669"/>
      <c r="BZ10" s="669"/>
      <c r="CA10" s="669"/>
      <c r="CB10" s="673"/>
      <c r="CD10" s="680" t="s">
        <v>249</v>
      </c>
      <c r="CE10" s="681"/>
      <c r="CF10" s="681"/>
      <c r="CG10" s="681"/>
      <c r="CH10" s="681"/>
      <c r="CI10" s="681"/>
      <c r="CJ10" s="681"/>
      <c r="CK10" s="681"/>
      <c r="CL10" s="681"/>
      <c r="CM10" s="681"/>
      <c r="CN10" s="681"/>
      <c r="CO10" s="681"/>
      <c r="CP10" s="681"/>
      <c r="CQ10" s="682"/>
      <c r="CR10" s="665">
        <v>34863</v>
      </c>
      <c r="CS10" s="666"/>
      <c r="CT10" s="666"/>
      <c r="CU10" s="666"/>
      <c r="CV10" s="666"/>
      <c r="CW10" s="666"/>
      <c r="CX10" s="666"/>
      <c r="CY10" s="667"/>
      <c r="CZ10" s="668">
        <v>0.2</v>
      </c>
      <c r="DA10" s="668"/>
      <c r="DB10" s="668"/>
      <c r="DC10" s="668"/>
      <c r="DD10" s="674" t="s">
        <v>236</v>
      </c>
      <c r="DE10" s="666"/>
      <c r="DF10" s="666"/>
      <c r="DG10" s="666"/>
      <c r="DH10" s="666"/>
      <c r="DI10" s="666"/>
      <c r="DJ10" s="666"/>
      <c r="DK10" s="666"/>
      <c r="DL10" s="666"/>
      <c r="DM10" s="666"/>
      <c r="DN10" s="666"/>
      <c r="DO10" s="666"/>
      <c r="DP10" s="667"/>
      <c r="DQ10" s="674">
        <v>21763</v>
      </c>
      <c r="DR10" s="666"/>
      <c r="DS10" s="666"/>
      <c r="DT10" s="666"/>
      <c r="DU10" s="666"/>
      <c r="DV10" s="666"/>
      <c r="DW10" s="666"/>
      <c r="DX10" s="666"/>
      <c r="DY10" s="666"/>
      <c r="DZ10" s="666"/>
      <c r="EA10" s="666"/>
      <c r="EB10" s="666"/>
      <c r="EC10" s="675"/>
    </row>
    <row r="11" spans="2:143" ht="11.25" customHeight="1" x14ac:dyDescent="0.2">
      <c r="B11" s="662" t="s">
        <v>250</v>
      </c>
      <c r="C11" s="663"/>
      <c r="D11" s="663"/>
      <c r="E11" s="663"/>
      <c r="F11" s="663"/>
      <c r="G11" s="663"/>
      <c r="H11" s="663"/>
      <c r="I11" s="663"/>
      <c r="J11" s="663"/>
      <c r="K11" s="663"/>
      <c r="L11" s="663"/>
      <c r="M11" s="663"/>
      <c r="N11" s="663"/>
      <c r="O11" s="663"/>
      <c r="P11" s="663"/>
      <c r="Q11" s="664"/>
      <c r="R11" s="665">
        <v>560316</v>
      </c>
      <c r="S11" s="666"/>
      <c r="T11" s="666"/>
      <c r="U11" s="666"/>
      <c r="V11" s="666"/>
      <c r="W11" s="666"/>
      <c r="X11" s="666"/>
      <c r="Y11" s="667"/>
      <c r="Z11" s="670">
        <v>2.9</v>
      </c>
      <c r="AA11" s="671"/>
      <c r="AB11" s="671"/>
      <c r="AC11" s="683"/>
      <c r="AD11" s="674">
        <v>560316</v>
      </c>
      <c r="AE11" s="666"/>
      <c r="AF11" s="666"/>
      <c r="AG11" s="666"/>
      <c r="AH11" s="666"/>
      <c r="AI11" s="666"/>
      <c r="AJ11" s="666"/>
      <c r="AK11" s="667"/>
      <c r="AL11" s="670">
        <v>6.3</v>
      </c>
      <c r="AM11" s="671"/>
      <c r="AN11" s="671"/>
      <c r="AO11" s="672"/>
      <c r="AP11" s="662" t="s">
        <v>251</v>
      </c>
      <c r="AQ11" s="663"/>
      <c r="AR11" s="663"/>
      <c r="AS11" s="663"/>
      <c r="AT11" s="663"/>
      <c r="AU11" s="663"/>
      <c r="AV11" s="663"/>
      <c r="AW11" s="663"/>
      <c r="AX11" s="663"/>
      <c r="AY11" s="663"/>
      <c r="AZ11" s="663"/>
      <c r="BA11" s="663"/>
      <c r="BB11" s="663"/>
      <c r="BC11" s="663"/>
      <c r="BD11" s="663"/>
      <c r="BE11" s="663"/>
      <c r="BF11" s="664"/>
      <c r="BG11" s="665">
        <v>71803</v>
      </c>
      <c r="BH11" s="666"/>
      <c r="BI11" s="666"/>
      <c r="BJ11" s="666"/>
      <c r="BK11" s="666"/>
      <c r="BL11" s="666"/>
      <c r="BM11" s="666"/>
      <c r="BN11" s="667"/>
      <c r="BO11" s="668">
        <v>3.5</v>
      </c>
      <c r="BP11" s="668"/>
      <c r="BQ11" s="668"/>
      <c r="BR11" s="668"/>
      <c r="BS11" s="669">
        <v>20498</v>
      </c>
      <c r="BT11" s="669"/>
      <c r="BU11" s="669"/>
      <c r="BV11" s="669"/>
      <c r="BW11" s="669"/>
      <c r="BX11" s="669"/>
      <c r="BY11" s="669"/>
      <c r="BZ11" s="669"/>
      <c r="CA11" s="669"/>
      <c r="CB11" s="673"/>
      <c r="CD11" s="680" t="s">
        <v>252</v>
      </c>
      <c r="CE11" s="681"/>
      <c r="CF11" s="681"/>
      <c r="CG11" s="681"/>
      <c r="CH11" s="681"/>
      <c r="CI11" s="681"/>
      <c r="CJ11" s="681"/>
      <c r="CK11" s="681"/>
      <c r="CL11" s="681"/>
      <c r="CM11" s="681"/>
      <c r="CN11" s="681"/>
      <c r="CO11" s="681"/>
      <c r="CP11" s="681"/>
      <c r="CQ11" s="682"/>
      <c r="CR11" s="665">
        <v>1179558</v>
      </c>
      <c r="CS11" s="666"/>
      <c r="CT11" s="666"/>
      <c r="CU11" s="666"/>
      <c r="CV11" s="666"/>
      <c r="CW11" s="666"/>
      <c r="CX11" s="666"/>
      <c r="CY11" s="667"/>
      <c r="CZ11" s="668">
        <v>6.3</v>
      </c>
      <c r="DA11" s="668"/>
      <c r="DB11" s="668"/>
      <c r="DC11" s="668"/>
      <c r="DD11" s="674">
        <v>146889</v>
      </c>
      <c r="DE11" s="666"/>
      <c r="DF11" s="666"/>
      <c r="DG11" s="666"/>
      <c r="DH11" s="666"/>
      <c r="DI11" s="666"/>
      <c r="DJ11" s="666"/>
      <c r="DK11" s="666"/>
      <c r="DL11" s="666"/>
      <c r="DM11" s="666"/>
      <c r="DN11" s="666"/>
      <c r="DO11" s="666"/>
      <c r="DP11" s="667"/>
      <c r="DQ11" s="674">
        <v>393886</v>
      </c>
      <c r="DR11" s="666"/>
      <c r="DS11" s="666"/>
      <c r="DT11" s="666"/>
      <c r="DU11" s="666"/>
      <c r="DV11" s="666"/>
      <c r="DW11" s="666"/>
      <c r="DX11" s="666"/>
      <c r="DY11" s="666"/>
      <c r="DZ11" s="666"/>
      <c r="EA11" s="666"/>
      <c r="EB11" s="666"/>
      <c r="EC11" s="675"/>
    </row>
    <row r="12" spans="2:143" ht="11.25" customHeight="1" x14ac:dyDescent="0.2">
      <c r="B12" s="662" t="s">
        <v>253</v>
      </c>
      <c r="C12" s="663"/>
      <c r="D12" s="663"/>
      <c r="E12" s="663"/>
      <c r="F12" s="663"/>
      <c r="G12" s="663"/>
      <c r="H12" s="663"/>
      <c r="I12" s="663"/>
      <c r="J12" s="663"/>
      <c r="K12" s="663"/>
      <c r="L12" s="663"/>
      <c r="M12" s="663"/>
      <c r="N12" s="663"/>
      <c r="O12" s="663"/>
      <c r="P12" s="663"/>
      <c r="Q12" s="664"/>
      <c r="R12" s="665">
        <v>9462</v>
      </c>
      <c r="S12" s="666"/>
      <c r="T12" s="666"/>
      <c r="U12" s="666"/>
      <c r="V12" s="666"/>
      <c r="W12" s="666"/>
      <c r="X12" s="666"/>
      <c r="Y12" s="667"/>
      <c r="Z12" s="668">
        <v>0</v>
      </c>
      <c r="AA12" s="668"/>
      <c r="AB12" s="668"/>
      <c r="AC12" s="668"/>
      <c r="AD12" s="669">
        <v>9462</v>
      </c>
      <c r="AE12" s="669"/>
      <c r="AF12" s="669"/>
      <c r="AG12" s="669"/>
      <c r="AH12" s="669"/>
      <c r="AI12" s="669"/>
      <c r="AJ12" s="669"/>
      <c r="AK12" s="669"/>
      <c r="AL12" s="670">
        <v>0.1</v>
      </c>
      <c r="AM12" s="671"/>
      <c r="AN12" s="671"/>
      <c r="AO12" s="672"/>
      <c r="AP12" s="662" t="s">
        <v>254</v>
      </c>
      <c r="AQ12" s="663"/>
      <c r="AR12" s="663"/>
      <c r="AS12" s="663"/>
      <c r="AT12" s="663"/>
      <c r="AU12" s="663"/>
      <c r="AV12" s="663"/>
      <c r="AW12" s="663"/>
      <c r="AX12" s="663"/>
      <c r="AY12" s="663"/>
      <c r="AZ12" s="663"/>
      <c r="BA12" s="663"/>
      <c r="BB12" s="663"/>
      <c r="BC12" s="663"/>
      <c r="BD12" s="663"/>
      <c r="BE12" s="663"/>
      <c r="BF12" s="664"/>
      <c r="BG12" s="665">
        <v>785213</v>
      </c>
      <c r="BH12" s="666"/>
      <c r="BI12" s="666"/>
      <c r="BJ12" s="666"/>
      <c r="BK12" s="666"/>
      <c r="BL12" s="666"/>
      <c r="BM12" s="666"/>
      <c r="BN12" s="667"/>
      <c r="BO12" s="668">
        <v>38.5</v>
      </c>
      <c r="BP12" s="668"/>
      <c r="BQ12" s="668"/>
      <c r="BR12" s="668"/>
      <c r="BS12" s="669">
        <v>24695</v>
      </c>
      <c r="BT12" s="669"/>
      <c r="BU12" s="669"/>
      <c r="BV12" s="669"/>
      <c r="BW12" s="669"/>
      <c r="BX12" s="669"/>
      <c r="BY12" s="669"/>
      <c r="BZ12" s="669"/>
      <c r="CA12" s="669"/>
      <c r="CB12" s="673"/>
      <c r="CD12" s="680" t="s">
        <v>255</v>
      </c>
      <c r="CE12" s="681"/>
      <c r="CF12" s="681"/>
      <c r="CG12" s="681"/>
      <c r="CH12" s="681"/>
      <c r="CI12" s="681"/>
      <c r="CJ12" s="681"/>
      <c r="CK12" s="681"/>
      <c r="CL12" s="681"/>
      <c r="CM12" s="681"/>
      <c r="CN12" s="681"/>
      <c r="CO12" s="681"/>
      <c r="CP12" s="681"/>
      <c r="CQ12" s="682"/>
      <c r="CR12" s="665">
        <v>1897075</v>
      </c>
      <c r="CS12" s="666"/>
      <c r="CT12" s="666"/>
      <c r="CU12" s="666"/>
      <c r="CV12" s="666"/>
      <c r="CW12" s="666"/>
      <c r="CX12" s="666"/>
      <c r="CY12" s="667"/>
      <c r="CZ12" s="668">
        <v>10.1</v>
      </c>
      <c r="DA12" s="668"/>
      <c r="DB12" s="668"/>
      <c r="DC12" s="668"/>
      <c r="DD12" s="674">
        <v>6518</v>
      </c>
      <c r="DE12" s="666"/>
      <c r="DF12" s="666"/>
      <c r="DG12" s="666"/>
      <c r="DH12" s="666"/>
      <c r="DI12" s="666"/>
      <c r="DJ12" s="666"/>
      <c r="DK12" s="666"/>
      <c r="DL12" s="666"/>
      <c r="DM12" s="666"/>
      <c r="DN12" s="666"/>
      <c r="DO12" s="666"/>
      <c r="DP12" s="667"/>
      <c r="DQ12" s="674">
        <v>1384073</v>
      </c>
      <c r="DR12" s="666"/>
      <c r="DS12" s="666"/>
      <c r="DT12" s="666"/>
      <c r="DU12" s="666"/>
      <c r="DV12" s="666"/>
      <c r="DW12" s="666"/>
      <c r="DX12" s="666"/>
      <c r="DY12" s="666"/>
      <c r="DZ12" s="666"/>
      <c r="EA12" s="666"/>
      <c r="EB12" s="666"/>
      <c r="EC12" s="675"/>
    </row>
    <row r="13" spans="2:143" ht="11.25" customHeight="1" x14ac:dyDescent="0.2">
      <c r="B13" s="662" t="s">
        <v>256</v>
      </c>
      <c r="C13" s="663"/>
      <c r="D13" s="663"/>
      <c r="E13" s="663"/>
      <c r="F13" s="663"/>
      <c r="G13" s="663"/>
      <c r="H13" s="663"/>
      <c r="I13" s="663"/>
      <c r="J13" s="663"/>
      <c r="K13" s="663"/>
      <c r="L13" s="663"/>
      <c r="M13" s="663"/>
      <c r="N13" s="663"/>
      <c r="O13" s="663"/>
      <c r="P13" s="663"/>
      <c r="Q13" s="664"/>
      <c r="R13" s="665" t="s">
        <v>128</v>
      </c>
      <c r="S13" s="666"/>
      <c r="T13" s="666"/>
      <c r="U13" s="666"/>
      <c r="V13" s="666"/>
      <c r="W13" s="666"/>
      <c r="X13" s="666"/>
      <c r="Y13" s="667"/>
      <c r="Z13" s="668" t="s">
        <v>128</v>
      </c>
      <c r="AA13" s="668"/>
      <c r="AB13" s="668"/>
      <c r="AC13" s="668"/>
      <c r="AD13" s="669" t="s">
        <v>128</v>
      </c>
      <c r="AE13" s="669"/>
      <c r="AF13" s="669"/>
      <c r="AG13" s="669"/>
      <c r="AH13" s="669"/>
      <c r="AI13" s="669"/>
      <c r="AJ13" s="669"/>
      <c r="AK13" s="669"/>
      <c r="AL13" s="670" t="s">
        <v>128</v>
      </c>
      <c r="AM13" s="671"/>
      <c r="AN13" s="671"/>
      <c r="AO13" s="672"/>
      <c r="AP13" s="662" t="s">
        <v>257</v>
      </c>
      <c r="AQ13" s="663"/>
      <c r="AR13" s="663"/>
      <c r="AS13" s="663"/>
      <c r="AT13" s="663"/>
      <c r="AU13" s="663"/>
      <c r="AV13" s="663"/>
      <c r="AW13" s="663"/>
      <c r="AX13" s="663"/>
      <c r="AY13" s="663"/>
      <c r="AZ13" s="663"/>
      <c r="BA13" s="663"/>
      <c r="BB13" s="663"/>
      <c r="BC13" s="663"/>
      <c r="BD13" s="663"/>
      <c r="BE13" s="663"/>
      <c r="BF13" s="664"/>
      <c r="BG13" s="665">
        <v>770438</v>
      </c>
      <c r="BH13" s="666"/>
      <c r="BI13" s="666"/>
      <c r="BJ13" s="666"/>
      <c r="BK13" s="666"/>
      <c r="BL13" s="666"/>
      <c r="BM13" s="666"/>
      <c r="BN13" s="667"/>
      <c r="BO13" s="668">
        <v>37.700000000000003</v>
      </c>
      <c r="BP13" s="668"/>
      <c r="BQ13" s="668"/>
      <c r="BR13" s="668"/>
      <c r="BS13" s="669">
        <v>24695</v>
      </c>
      <c r="BT13" s="669"/>
      <c r="BU13" s="669"/>
      <c r="BV13" s="669"/>
      <c r="BW13" s="669"/>
      <c r="BX13" s="669"/>
      <c r="BY13" s="669"/>
      <c r="BZ13" s="669"/>
      <c r="CA13" s="669"/>
      <c r="CB13" s="673"/>
      <c r="CD13" s="680" t="s">
        <v>258</v>
      </c>
      <c r="CE13" s="681"/>
      <c r="CF13" s="681"/>
      <c r="CG13" s="681"/>
      <c r="CH13" s="681"/>
      <c r="CI13" s="681"/>
      <c r="CJ13" s="681"/>
      <c r="CK13" s="681"/>
      <c r="CL13" s="681"/>
      <c r="CM13" s="681"/>
      <c r="CN13" s="681"/>
      <c r="CO13" s="681"/>
      <c r="CP13" s="681"/>
      <c r="CQ13" s="682"/>
      <c r="CR13" s="665">
        <v>2478145</v>
      </c>
      <c r="CS13" s="666"/>
      <c r="CT13" s="666"/>
      <c r="CU13" s="666"/>
      <c r="CV13" s="666"/>
      <c r="CW13" s="666"/>
      <c r="CX13" s="666"/>
      <c r="CY13" s="667"/>
      <c r="CZ13" s="668">
        <v>13.2</v>
      </c>
      <c r="DA13" s="668"/>
      <c r="DB13" s="668"/>
      <c r="DC13" s="668"/>
      <c r="DD13" s="674">
        <v>632569</v>
      </c>
      <c r="DE13" s="666"/>
      <c r="DF13" s="666"/>
      <c r="DG13" s="666"/>
      <c r="DH13" s="666"/>
      <c r="DI13" s="666"/>
      <c r="DJ13" s="666"/>
      <c r="DK13" s="666"/>
      <c r="DL13" s="666"/>
      <c r="DM13" s="666"/>
      <c r="DN13" s="666"/>
      <c r="DO13" s="666"/>
      <c r="DP13" s="667"/>
      <c r="DQ13" s="674">
        <v>1654348</v>
      </c>
      <c r="DR13" s="666"/>
      <c r="DS13" s="666"/>
      <c r="DT13" s="666"/>
      <c r="DU13" s="666"/>
      <c r="DV13" s="666"/>
      <c r="DW13" s="666"/>
      <c r="DX13" s="666"/>
      <c r="DY13" s="666"/>
      <c r="DZ13" s="666"/>
      <c r="EA13" s="666"/>
      <c r="EB13" s="666"/>
      <c r="EC13" s="675"/>
    </row>
    <row r="14" spans="2:143" ht="11.25" customHeight="1" x14ac:dyDescent="0.2">
      <c r="B14" s="662" t="s">
        <v>259</v>
      </c>
      <c r="C14" s="663"/>
      <c r="D14" s="663"/>
      <c r="E14" s="663"/>
      <c r="F14" s="663"/>
      <c r="G14" s="663"/>
      <c r="H14" s="663"/>
      <c r="I14" s="663"/>
      <c r="J14" s="663"/>
      <c r="K14" s="663"/>
      <c r="L14" s="663"/>
      <c r="M14" s="663"/>
      <c r="N14" s="663"/>
      <c r="O14" s="663"/>
      <c r="P14" s="663"/>
      <c r="Q14" s="664"/>
      <c r="R14" s="665" t="s">
        <v>128</v>
      </c>
      <c r="S14" s="666"/>
      <c r="T14" s="666"/>
      <c r="U14" s="666"/>
      <c r="V14" s="666"/>
      <c r="W14" s="666"/>
      <c r="X14" s="666"/>
      <c r="Y14" s="667"/>
      <c r="Z14" s="668" t="s">
        <v>128</v>
      </c>
      <c r="AA14" s="668"/>
      <c r="AB14" s="668"/>
      <c r="AC14" s="668"/>
      <c r="AD14" s="669" t="s">
        <v>128</v>
      </c>
      <c r="AE14" s="669"/>
      <c r="AF14" s="669"/>
      <c r="AG14" s="669"/>
      <c r="AH14" s="669"/>
      <c r="AI14" s="669"/>
      <c r="AJ14" s="669"/>
      <c r="AK14" s="669"/>
      <c r="AL14" s="670" t="s">
        <v>128</v>
      </c>
      <c r="AM14" s="671"/>
      <c r="AN14" s="671"/>
      <c r="AO14" s="672"/>
      <c r="AP14" s="662" t="s">
        <v>260</v>
      </c>
      <c r="AQ14" s="663"/>
      <c r="AR14" s="663"/>
      <c r="AS14" s="663"/>
      <c r="AT14" s="663"/>
      <c r="AU14" s="663"/>
      <c r="AV14" s="663"/>
      <c r="AW14" s="663"/>
      <c r="AX14" s="663"/>
      <c r="AY14" s="663"/>
      <c r="AZ14" s="663"/>
      <c r="BA14" s="663"/>
      <c r="BB14" s="663"/>
      <c r="BC14" s="663"/>
      <c r="BD14" s="663"/>
      <c r="BE14" s="663"/>
      <c r="BF14" s="664"/>
      <c r="BG14" s="665">
        <v>59837</v>
      </c>
      <c r="BH14" s="666"/>
      <c r="BI14" s="666"/>
      <c r="BJ14" s="666"/>
      <c r="BK14" s="666"/>
      <c r="BL14" s="666"/>
      <c r="BM14" s="666"/>
      <c r="BN14" s="667"/>
      <c r="BO14" s="668">
        <v>2.9</v>
      </c>
      <c r="BP14" s="668"/>
      <c r="BQ14" s="668"/>
      <c r="BR14" s="668"/>
      <c r="BS14" s="669" t="s">
        <v>236</v>
      </c>
      <c r="BT14" s="669"/>
      <c r="BU14" s="669"/>
      <c r="BV14" s="669"/>
      <c r="BW14" s="669"/>
      <c r="BX14" s="669"/>
      <c r="BY14" s="669"/>
      <c r="BZ14" s="669"/>
      <c r="CA14" s="669"/>
      <c r="CB14" s="673"/>
      <c r="CD14" s="680" t="s">
        <v>261</v>
      </c>
      <c r="CE14" s="681"/>
      <c r="CF14" s="681"/>
      <c r="CG14" s="681"/>
      <c r="CH14" s="681"/>
      <c r="CI14" s="681"/>
      <c r="CJ14" s="681"/>
      <c r="CK14" s="681"/>
      <c r="CL14" s="681"/>
      <c r="CM14" s="681"/>
      <c r="CN14" s="681"/>
      <c r="CO14" s="681"/>
      <c r="CP14" s="681"/>
      <c r="CQ14" s="682"/>
      <c r="CR14" s="665">
        <v>473278</v>
      </c>
      <c r="CS14" s="666"/>
      <c r="CT14" s="666"/>
      <c r="CU14" s="666"/>
      <c r="CV14" s="666"/>
      <c r="CW14" s="666"/>
      <c r="CX14" s="666"/>
      <c r="CY14" s="667"/>
      <c r="CZ14" s="668">
        <v>2.5</v>
      </c>
      <c r="DA14" s="668"/>
      <c r="DB14" s="668"/>
      <c r="DC14" s="668"/>
      <c r="DD14" s="674">
        <v>10161</v>
      </c>
      <c r="DE14" s="666"/>
      <c r="DF14" s="666"/>
      <c r="DG14" s="666"/>
      <c r="DH14" s="666"/>
      <c r="DI14" s="666"/>
      <c r="DJ14" s="666"/>
      <c r="DK14" s="666"/>
      <c r="DL14" s="666"/>
      <c r="DM14" s="666"/>
      <c r="DN14" s="666"/>
      <c r="DO14" s="666"/>
      <c r="DP14" s="667"/>
      <c r="DQ14" s="674">
        <v>462140</v>
      </c>
      <c r="DR14" s="666"/>
      <c r="DS14" s="666"/>
      <c r="DT14" s="666"/>
      <c r="DU14" s="666"/>
      <c r="DV14" s="666"/>
      <c r="DW14" s="666"/>
      <c r="DX14" s="666"/>
      <c r="DY14" s="666"/>
      <c r="DZ14" s="666"/>
      <c r="EA14" s="666"/>
      <c r="EB14" s="666"/>
      <c r="EC14" s="675"/>
    </row>
    <row r="15" spans="2:143" ht="11.25" customHeight="1" x14ac:dyDescent="0.2">
      <c r="B15" s="662" t="s">
        <v>262</v>
      </c>
      <c r="C15" s="663"/>
      <c r="D15" s="663"/>
      <c r="E15" s="663"/>
      <c r="F15" s="663"/>
      <c r="G15" s="663"/>
      <c r="H15" s="663"/>
      <c r="I15" s="663"/>
      <c r="J15" s="663"/>
      <c r="K15" s="663"/>
      <c r="L15" s="663"/>
      <c r="M15" s="663"/>
      <c r="N15" s="663"/>
      <c r="O15" s="663"/>
      <c r="P15" s="663"/>
      <c r="Q15" s="664"/>
      <c r="R15" s="665" t="s">
        <v>128</v>
      </c>
      <c r="S15" s="666"/>
      <c r="T15" s="666"/>
      <c r="U15" s="666"/>
      <c r="V15" s="666"/>
      <c r="W15" s="666"/>
      <c r="X15" s="666"/>
      <c r="Y15" s="667"/>
      <c r="Z15" s="668" t="s">
        <v>128</v>
      </c>
      <c r="AA15" s="668"/>
      <c r="AB15" s="668"/>
      <c r="AC15" s="668"/>
      <c r="AD15" s="669" t="s">
        <v>128</v>
      </c>
      <c r="AE15" s="669"/>
      <c r="AF15" s="669"/>
      <c r="AG15" s="669"/>
      <c r="AH15" s="669"/>
      <c r="AI15" s="669"/>
      <c r="AJ15" s="669"/>
      <c r="AK15" s="669"/>
      <c r="AL15" s="670" t="s">
        <v>128</v>
      </c>
      <c r="AM15" s="671"/>
      <c r="AN15" s="671"/>
      <c r="AO15" s="672"/>
      <c r="AP15" s="662" t="s">
        <v>263</v>
      </c>
      <c r="AQ15" s="663"/>
      <c r="AR15" s="663"/>
      <c r="AS15" s="663"/>
      <c r="AT15" s="663"/>
      <c r="AU15" s="663"/>
      <c r="AV15" s="663"/>
      <c r="AW15" s="663"/>
      <c r="AX15" s="663"/>
      <c r="AY15" s="663"/>
      <c r="AZ15" s="663"/>
      <c r="BA15" s="663"/>
      <c r="BB15" s="663"/>
      <c r="BC15" s="663"/>
      <c r="BD15" s="663"/>
      <c r="BE15" s="663"/>
      <c r="BF15" s="664"/>
      <c r="BG15" s="665">
        <v>172802</v>
      </c>
      <c r="BH15" s="666"/>
      <c r="BI15" s="666"/>
      <c r="BJ15" s="666"/>
      <c r="BK15" s="666"/>
      <c r="BL15" s="666"/>
      <c r="BM15" s="666"/>
      <c r="BN15" s="667"/>
      <c r="BO15" s="668">
        <v>8.5</v>
      </c>
      <c r="BP15" s="668"/>
      <c r="BQ15" s="668"/>
      <c r="BR15" s="668"/>
      <c r="BS15" s="669" t="s">
        <v>236</v>
      </c>
      <c r="BT15" s="669"/>
      <c r="BU15" s="669"/>
      <c r="BV15" s="669"/>
      <c r="BW15" s="669"/>
      <c r="BX15" s="669"/>
      <c r="BY15" s="669"/>
      <c r="BZ15" s="669"/>
      <c r="CA15" s="669"/>
      <c r="CB15" s="673"/>
      <c r="CD15" s="680" t="s">
        <v>264</v>
      </c>
      <c r="CE15" s="681"/>
      <c r="CF15" s="681"/>
      <c r="CG15" s="681"/>
      <c r="CH15" s="681"/>
      <c r="CI15" s="681"/>
      <c r="CJ15" s="681"/>
      <c r="CK15" s="681"/>
      <c r="CL15" s="681"/>
      <c r="CM15" s="681"/>
      <c r="CN15" s="681"/>
      <c r="CO15" s="681"/>
      <c r="CP15" s="681"/>
      <c r="CQ15" s="682"/>
      <c r="CR15" s="665">
        <v>1104327</v>
      </c>
      <c r="CS15" s="666"/>
      <c r="CT15" s="666"/>
      <c r="CU15" s="666"/>
      <c r="CV15" s="666"/>
      <c r="CW15" s="666"/>
      <c r="CX15" s="666"/>
      <c r="CY15" s="667"/>
      <c r="CZ15" s="668">
        <v>5.9</v>
      </c>
      <c r="DA15" s="668"/>
      <c r="DB15" s="668"/>
      <c r="DC15" s="668"/>
      <c r="DD15" s="674">
        <v>99260</v>
      </c>
      <c r="DE15" s="666"/>
      <c r="DF15" s="666"/>
      <c r="DG15" s="666"/>
      <c r="DH15" s="666"/>
      <c r="DI15" s="666"/>
      <c r="DJ15" s="666"/>
      <c r="DK15" s="666"/>
      <c r="DL15" s="666"/>
      <c r="DM15" s="666"/>
      <c r="DN15" s="666"/>
      <c r="DO15" s="666"/>
      <c r="DP15" s="667"/>
      <c r="DQ15" s="674">
        <v>886238</v>
      </c>
      <c r="DR15" s="666"/>
      <c r="DS15" s="666"/>
      <c r="DT15" s="666"/>
      <c r="DU15" s="666"/>
      <c r="DV15" s="666"/>
      <c r="DW15" s="666"/>
      <c r="DX15" s="666"/>
      <c r="DY15" s="666"/>
      <c r="DZ15" s="666"/>
      <c r="EA15" s="666"/>
      <c r="EB15" s="666"/>
      <c r="EC15" s="675"/>
    </row>
    <row r="16" spans="2:143" ht="11.25" customHeight="1" x14ac:dyDescent="0.2">
      <c r="B16" s="662" t="s">
        <v>265</v>
      </c>
      <c r="C16" s="663"/>
      <c r="D16" s="663"/>
      <c r="E16" s="663"/>
      <c r="F16" s="663"/>
      <c r="G16" s="663"/>
      <c r="H16" s="663"/>
      <c r="I16" s="663"/>
      <c r="J16" s="663"/>
      <c r="K16" s="663"/>
      <c r="L16" s="663"/>
      <c r="M16" s="663"/>
      <c r="N16" s="663"/>
      <c r="O16" s="663"/>
      <c r="P16" s="663"/>
      <c r="Q16" s="664"/>
      <c r="R16" s="665">
        <v>11133</v>
      </c>
      <c r="S16" s="666"/>
      <c r="T16" s="666"/>
      <c r="U16" s="666"/>
      <c r="V16" s="666"/>
      <c r="W16" s="666"/>
      <c r="X16" s="666"/>
      <c r="Y16" s="667"/>
      <c r="Z16" s="668">
        <v>0.1</v>
      </c>
      <c r="AA16" s="668"/>
      <c r="AB16" s="668"/>
      <c r="AC16" s="668"/>
      <c r="AD16" s="669">
        <v>11133</v>
      </c>
      <c r="AE16" s="669"/>
      <c r="AF16" s="669"/>
      <c r="AG16" s="669"/>
      <c r="AH16" s="669"/>
      <c r="AI16" s="669"/>
      <c r="AJ16" s="669"/>
      <c r="AK16" s="669"/>
      <c r="AL16" s="670">
        <v>0.1</v>
      </c>
      <c r="AM16" s="671"/>
      <c r="AN16" s="671"/>
      <c r="AO16" s="672"/>
      <c r="AP16" s="662" t="s">
        <v>266</v>
      </c>
      <c r="AQ16" s="663"/>
      <c r="AR16" s="663"/>
      <c r="AS16" s="663"/>
      <c r="AT16" s="663"/>
      <c r="AU16" s="663"/>
      <c r="AV16" s="663"/>
      <c r="AW16" s="663"/>
      <c r="AX16" s="663"/>
      <c r="AY16" s="663"/>
      <c r="AZ16" s="663"/>
      <c r="BA16" s="663"/>
      <c r="BB16" s="663"/>
      <c r="BC16" s="663"/>
      <c r="BD16" s="663"/>
      <c r="BE16" s="663"/>
      <c r="BF16" s="664"/>
      <c r="BG16" s="665">
        <v>8331</v>
      </c>
      <c r="BH16" s="666"/>
      <c r="BI16" s="666"/>
      <c r="BJ16" s="666"/>
      <c r="BK16" s="666"/>
      <c r="BL16" s="666"/>
      <c r="BM16" s="666"/>
      <c r="BN16" s="667"/>
      <c r="BO16" s="668">
        <v>0.4</v>
      </c>
      <c r="BP16" s="668"/>
      <c r="BQ16" s="668"/>
      <c r="BR16" s="668"/>
      <c r="BS16" s="669">
        <v>758</v>
      </c>
      <c r="BT16" s="669"/>
      <c r="BU16" s="669"/>
      <c r="BV16" s="669"/>
      <c r="BW16" s="669"/>
      <c r="BX16" s="669"/>
      <c r="BY16" s="669"/>
      <c r="BZ16" s="669"/>
      <c r="CA16" s="669"/>
      <c r="CB16" s="673"/>
      <c r="CD16" s="680" t="s">
        <v>267</v>
      </c>
      <c r="CE16" s="681"/>
      <c r="CF16" s="681"/>
      <c r="CG16" s="681"/>
      <c r="CH16" s="681"/>
      <c r="CI16" s="681"/>
      <c r="CJ16" s="681"/>
      <c r="CK16" s="681"/>
      <c r="CL16" s="681"/>
      <c r="CM16" s="681"/>
      <c r="CN16" s="681"/>
      <c r="CO16" s="681"/>
      <c r="CP16" s="681"/>
      <c r="CQ16" s="682"/>
      <c r="CR16" s="665" t="s">
        <v>242</v>
      </c>
      <c r="CS16" s="666"/>
      <c r="CT16" s="666"/>
      <c r="CU16" s="666"/>
      <c r="CV16" s="666"/>
      <c r="CW16" s="666"/>
      <c r="CX16" s="666"/>
      <c r="CY16" s="667"/>
      <c r="CZ16" s="668" t="s">
        <v>236</v>
      </c>
      <c r="DA16" s="668"/>
      <c r="DB16" s="668"/>
      <c r="DC16" s="668"/>
      <c r="DD16" s="674" t="s">
        <v>242</v>
      </c>
      <c r="DE16" s="666"/>
      <c r="DF16" s="666"/>
      <c r="DG16" s="666"/>
      <c r="DH16" s="666"/>
      <c r="DI16" s="666"/>
      <c r="DJ16" s="666"/>
      <c r="DK16" s="666"/>
      <c r="DL16" s="666"/>
      <c r="DM16" s="666"/>
      <c r="DN16" s="666"/>
      <c r="DO16" s="666"/>
      <c r="DP16" s="667"/>
      <c r="DQ16" s="674" t="s">
        <v>236</v>
      </c>
      <c r="DR16" s="666"/>
      <c r="DS16" s="666"/>
      <c r="DT16" s="666"/>
      <c r="DU16" s="666"/>
      <c r="DV16" s="666"/>
      <c r="DW16" s="666"/>
      <c r="DX16" s="666"/>
      <c r="DY16" s="666"/>
      <c r="DZ16" s="666"/>
      <c r="EA16" s="666"/>
      <c r="EB16" s="666"/>
      <c r="EC16" s="675"/>
    </row>
    <row r="17" spans="2:133" ht="11.25" customHeight="1" x14ac:dyDescent="0.2">
      <c r="B17" s="662" t="s">
        <v>268</v>
      </c>
      <c r="C17" s="663"/>
      <c r="D17" s="663"/>
      <c r="E17" s="663"/>
      <c r="F17" s="663"/>
      <c r="G17" s="663"/>
      <c r="H17" s="663"/>
      <c r="I17" s="663"/>
      <c r="J17" s="663"/>
      <c r="K17" s="663"/>
      <c r="L17" s="663"/>
      <c r="M17" s="663"/>
      <c r="N17" s="663"/>
      <c r="O17" s="663"/>
      <c r="P17" s="663"/>
      <c r="Q17" s="664"/>
      <c r="R17" s="665">
        <v>22447</v>
      </c>
      <c r="S17" s="666"/>
      <c r="T17" s="666"/>
      <c r="U17" s="666"/>
      <c r="V17" s="666"/>
      <c r="W17" s="666"/>
      <c r="X17" s="666"/>
      <c r="Y17" s="667"/>
      <c r="Z17" s="668">
        <v>0.1</v>
      </c>
      <c r="AA17" s="668"/>
      <c r="AB17" s="668"/>
      <c r="AC17" s="668"/>
      <c r="AD17" s="669">
        <v>22447</v>
      </c>
      <c r="AE17" s="669"/>
      <c r="AF17" s="669"/>
      <c r="AG17" s="669"/>
      <c r="AH17" s="669"/>
      <c r="AI17" s="669"/>
      <c r="AJ17" s="669"/>
      <c r="AK17" s="669"/>
      <c r="AL17" s="670">
        <v>0.3</v>
      </c>
      <c r="AM17" s="671"/>
      <c r="AN17" s="671"/>
      <c r="AO17" s="672"/>
      <c r="AP17" s="662" t="s">
        <v>269</v>
      </c>
      <c r="AQ17" s="663"/>
      <c r="AR17" s="663"/>
      <c r="AS17" s="663"/>
      <c r="AT17" s="663"/>
      <c r="AU17" s="663"/>
      <c r="AV17" s="663"/>
      <c r="AW17" s="663"/>
      <c r="AX17" s="663"/>
      <c r="AY17" s="663"/>
      <c r="AZ17" s="663"/>
      <c r="BA17" s="663"/>
      <c r="BB17" s="663"/>
      <c r="BC17" s="663"/>
      <c r="BD17" s="663"/>
      <c r="BE17" s="663"/>
      <c r="BF17" s="664"/>
      <c r="BG17" s="665" t="s">
        <v>236</v>
      </c>
      <c r="BH17" s="666"/>
      <c r="BI17" s="666"/>
      <c r="BJ17" s="666"/>
      <c r="BK17" s="666"/>
      <c r="BL17" s="666"/>
      <c r="BM17" s="666"/>
      <c r="BN17" s="667"/>
      <c r="BO17" s="668" t="s">
        <v>236</v>
      </c>
      <c r="BP17" s="668"/>
      <c r="BQ17" s="668"/>
      <c r="BR17" s="668"/>
      <c r="BS17" s="669" t="s">
        <v>242</v>
      </c>
      <c r="BT17" s="669"/>
      <c r="BU17" s="669"/>
      <c r="BV17" s="669"/>
      <c r="BW17" s="669"/>
      <c r="BX17" s="669"/>
      <c r="BY17" s="669"/>
      <c r="BZ17" s="669"/>
      <c r="CA17" s="669"/>
      <c r="CB17" s="673"/>
      <c r="CD17" s="680" t="s">
        <v>270</v>
      </c>
      <c r="CE17" s="681"/>
      <c r="CF17" s="681"/>
      <c r="CG17" s="681"/>
      <c r="CH17" s="681"/>
      <c r="CI17" s="681"/>
      <c r="CJ17" s="681"/>
      <c r="CK17" s="681"/>
      <c r="CL17" s="681"/>
      <c r="CM17" s="681"/>
      <c r="CN17" s="681"/>
      <c r="CO17" s="681"/>
      <c r="CP17" s="681"/>
      <c r="CQ17" s="682"/>
      <c r="CR17" s="665">
        <v>1861941</v>
      </c>
      <c r="CS17" s="666"/>
      <c r="CT17" s="666"/>
      <c r="CU17" s="666"/>
      <c r="CV17" s="666"/>
      <c r="CW17" s="666"/>
      <c r="CX17" s="666"/>
      <c r="CY17" s="667"/>
      <c r="CZ17" s="668">
        <v>9.9</v>
      </c>
      <c r="DA17" s="668"/>
      <c r="DB17" s="668"/>
      <c r="DC17" s="668"/>
      <c r="DD17" s="674" t="s">
        <v>242</v>
      </c>
      <c r="DE17" s="666"/>
      <c r="DF17" s="666"/>
      <c r="DG17" s="666"/>
      <c r="DH17" s="666"/>
      <c r="DI17" s="666"/>
      <c r="DJ17" s="666"/>
      <c r="DK17" s="666"/>
      <c r="DL17" s="666"/>
      <c r="DM17" s="666"/>
      <c r="DN17" s="666"/>
      <c r="DO17" s="666"/>
      <c r="DP17" s="667"/>
      <c r="DQ17" s="674">
        <v>1753200</v>
      </c>
      <c r="DR17" s="666"/>
      <c r="DS17" s="666"/>
      <c r="DT17" s="666"/>
      <c r="DU17" s="666"/>
      <c r="DV17" s="666"/>
      <c r="DW17" s="666"/>
      <c r="DX17" s="666"/>
      <c r="DY17" s="666"/>
      <c r="DZ17" s="666"/>
      <c r="EA17" s="666"/>
      <c r="EB17" s="666"/>
      <c r="EC17" s="675"/>
    </row>
    <row r="18" spans="2:133" ht="11.25" customHeight="1" x14ac:dyDescent="0.2">
      <c r="B18" s="662" t="s">
        <v>271</v>
      </c>
      <c r="C18" s="663"/>
      <c r="D18" s="663"/>
      <c r="E18" s="663"/>
      <c r="F18" s="663"/>
      <c r="G18" s="663"/>
      <c r="H18" s="663"/>
      <c r="I18" s="663"/>
      <c r="J18" s="663"/>
      <c r="K18" s="663"/>
      <c r="L18" s="663"/>
      <c r="M18" s="663"/>
      <c r="N18" s="663"/>
      <c r="O18" s="663"/>
      <c r="P18" s="663"/>
      <c r="Q18" s="664"/>
      <c r="R18" s="665">
        <v>39643</v>
      </c>
      <c r="S18" s="666"/>
      <c r="T18" s="666"/>
      <c r="U18" s="666"/>
      <c r="V18" s="666"/>
      <c r="W18" s="666"/>
      <c r="X18" s="666"/>
      <c r="Y18" s="667"/>
      <c r="Z18" s="668">
        <v>0.2</v>
      </c>
      <c r="AA18" s="668"/>
      <c r="AB18" s="668"/>
      <c r="AC18" s="668"/>
      <c r="AD18" s="669">
        <v>36884</v>
      </c>
      <c r="AE18" s="669"/>
      <c r="AF18" s="669"/>
      <c r="AG18" s="669"/>
      <c r="AH18" s="669"/>
      <c r="AI18" s="669"/>
      <c r="AJ18" s="669"/>
      <c r="AK18" s="669"/>
      <c r="AL18" s="670">
        <v>0.40000000596046448</v>
      </c>
      <c r="AM18" s="671"/>
      <c r="AN18" s="671"/>
      <c r="AO18" s="672"/>
      <c r="AP18" s="662" t="s">
        <v>272</v>
      </c>
      <c r="AQ18" s="663"/>
      <c r="AR18" s="663"/>
      <c r="AS18" s="663"/>
      <c r="AT18" s="663"/>
      <c r="AU18" s="663"/>
      <c r="AV18" s="663"/>
      <c r="AW18" s="663"/>
      <c r="AX18" s="663"/>
      <c r="AY18" s="663"/>
      <c r="AZ18" s="663"/>
      <c r="BA18" s="663"/>
      <c r="BB18" s="663"/>
      <c r="BC18" s="663"/>
      <c r="BD18" s="663"/>
      <c r="BE18" s="663"/>
      <c r="BF18" s="664"/>
      <c r="BG18" s="665" t="s">
        <v>236</v>
      </c>
      <c r="BH18" s="666"/>
      <c r="BI18" s="666"/>
      <c r="BJ18" s="666"/>
      <c r="BK18" s="666"/>
      <c r="BL18" s="666"/>
      <c r="BM18" s="666"/>
      <c r="BN18" s="667"/>
      <c r="BO18" s="668" t="s">
        <v>236</v>
      </c>
      <c r="BP18" s="668"/>
      <c r="BQ18" s="668"/>
      <c r="BR18" s="668"/>
      <c r="BS18" s="669" t="s">
        <v>242</v>
      </c>
      <c r="BT18" s="669"/>
      <c r="BU18" s="669"/>
      <c r="BV18" s="669"/>
      <c r="BW18" s="669"/>
      <c r="BX18" s="669"/>
      <c r="BY18" s="669"/>
      <c r="BZ18" s="669"/>
      <c r="CA18" s="669"/>
      <c r="CB18" s="673"/>
      <c r="CD18" s="680" t="s">
        <v>273</v>
      </c>
      <c r="CE18" s="681"/>
      <c r="CF18" s="681"/>
      <c r="CG18" s="681"/>
      <c r="CH18" s="681"/>
      <c r="CI18" s="681"/>
      <c r="CJ18" s="681"/>
      <c r="CK18" s="681"/>
      <c r="CL18" s="681"/>
      <c r="CM18" s="681"/>
      <c r="CN18" s="681"/>
      <c r="CO18" s="681"/>
      <c r="CP18" s="681"/>
      <c r="CQ18" s="682"/>
      <c r="CR18" s="665" t="s">
        <v>242</v>
      </c>
      <c r="CS18" s="666"/>
      <c r="CT18" s="666"/>
      <c r="CU18" s="666"/>
      <c r="CV18" s="666"/>
      <c r="CW18" s="666"/>
      <c r="CX18" s="666"/>
      <c r="CY18" s="667"/>
      <c r="CZ18" s="668" t="s">
        <v>242</v>
      </c>
      <c r="DA18" s="668"/>
      <c r="DB18" s="668"/>
      <c r="DC18" s="668"/>
      <c r="DD18" s="674" t="s">
        <v>242</v>
      </c>
      <c r="DE18" s="666"/>
      <c r="DF18" s="666"/>
      <c r="DG18" s="666"/>
      <c r="DH18" s="666"/>
      <c r="DI18" s="666"/>
      <c r="DJ18" s="666"/>
      <c r="DK18" s="666"/>
      <c r="DL18" s="666"/>
      <c r="DM18" s="666"/>
      <c r="DN18" s="666"/>
      <c r="DO18" s="666"/>
      <c r="DP18" s="667"/>
      <c r="DQ18" s="674" t="s">
        <v>242</v>
      </c>
      <c r="DR18" s="666"/>
      <c r="DS18" s="666"/>
      <c r="DT18" s="666"/>
      <c r="DU18" s="666"/>
      <c r="DV18" s="666"/>
      <c r="DW18" s="666"/>
      <c r="DX18" s="666"/>
      <c r="DY18" s="666"/>
      <c r="DZ18" s="666"/>
      <c r="EA18" s="666"/>
      <c r="EB18" s="666"/>
      <c r="EC18" s="675"/>
    </row>
    <row r="19" spans="2:133" ht="11.25" customHeight="1" x14ac:dyDescent="0.2">
      <c r="B19" s="662" t="s">
        <v>274</v>
      </c>
      <c r="C19" s="663"/>
      <c r="D19" s="663"/>
      <c r="E19" s="663"/>
      <c r="F19" s="663"/>
      <c r="G19" s="663"/>
      <c r="H19" s="663"/>
      <c r="I19" s="663"/>
      <c r="J19" s="663"/>
      <c r="K19" s="663"/>
      <c r="L19" s="663"/>
      <c r="M19" s="663"/>
      <c r="N19" s="663"/>
      <c r="O19" s="663"/>
      <c r="P19" s="663"/>
      <c r="Q19" s="664"/>
      <c r="R19" s="665">
        <v>4820</v>
      </c>
      <c r="S19" s="666"/>
      <c r="T19" s="666"/>
      <c r="U19" s="666"/>
      <c r="V19" s="666"/>
      <c r="W19" s="666"/>
      <c r="X19" s="666"/>
      <c r="Y19" s="667"/>
      <c r="Z19" s="668">
        <v>0</v>
      </c>
      <c r="AA19" s="668"/>
      <c r="AB19" s="668"/>
      <c r="AC19" s="668"/>
      <c r="AD19" s="669">
        <v>4820</v>
      </c>
      <c r="AE19" s="669"/>
      <c r="AF19" s="669"/>
      <c r="AG19" s="669"/>
      <c r="AH19" s="669"/>
      <c r="AI19" s="669"/>
      <c r="AJ19" s="669"/>
      <c r="AK19" s="669"/>
      <c r="AL19" s="670">
        <v>0.1</v>
      </c>
      <c r="AM19" s="671"/>
      <c r="AN19" s="671"/>
      <c r="AO19" s="672"/>
      <c r="AP19" s="662" t="s">
        <v>275</v>
      </c>
      <c r="AQ19" s="663"/>
      <c r="AR19" s="663"/>
      <c r="AS19" s="663"/>
      <c r="AT19" s="663"/>
      <c r="AU19" s="663"/>
      <c r="AV19" s="663"/>
      <c r="AW19" s="663"/>
      <c r="AX19" s="663"/>
      <c r="AY19" s="663"/>
      <c r="AZ19" s="663"/>
      <c r="BA19" s="663"/>
      <c r="BB19" s="663"/>
      <c r="BC19" s="663"/>
      <c r="BD19" s="663"/>
      <c r="BE19" s="663"/>
      <c r="BF19" s="664"/>
      <c r="BG19" s="665">
        <v>87817</v>
      </c>
      <c r="BH19" s="666"/>
      <c r="BI19" s="666"/>
      <c r="BJ19" s="666"/>
      <c r="BK19" s="666"/>
      <c r="BL19" s="666"/>
      <c r="BM19" s="666"/>
      <c r="BN19" s="667"/>
      <c r="BO19" s="668">
        <v>4.3</v>
      </c>
      <c r="BP19" s="668"/>
      <c r="BQ19" s="668"/>
      <c r="BR19" s="668"/>
      <c r="BS19" s="669" t="s">
        <v>236</v>
      </c>
      <c r="BT19" s="669"/>
      <c r="BU19" s="669"/>
      <c r="BV19" s="669"/>
      <c r="BW19" s="669"/>
      <c r="BX19" s="669"/>
      <c r="BY19" s="669"/>
      <c r="BZ19" s="669"/>
      <c r="CA19" s="669"/>
      <c r="CB19" s="673"/>
      <c r="CD19" s="680" t="s">
        <v>276</v>
      </c>
      <c r="CE19" s="681"/>
      <c r="CF19" s="681"/>
      <c r="CG19" s="681"/>
      <c r="CH19" s="681"/>
      <c r="CI19" s="681"/>
      <c r="CJ19" s="681"/>
      <c r="CK19" s="681"/>
      <c r="CL19" s="681"/>
      <c r="CM19" s="681"/>
      <c r="CN19" s="681"/>
      <c r="CO19" s="681"/>
      <c r="CP19" s="681"/>
      <c r="CQ19" s="682"/>
      <c r="CR19" s="665" t="s">
        <v>183</v>
      </c>
      <c r="CS19" s="666"/>
      <c r="CT19" s="666"/>
      <c r="CU19" s="666"/>
      <c r="CV19" s="666"/>
      <c r="CW19" s="666"/>
      <c r="CX19" s="666"/>
      <c r="CY19" s="667"/>
      <c r="CZ19" s="668" t="s">
        <v>183</v>
      </c>
      <c r="DA19" s="668"/>
      <c r="DB19" s="668"/>
      <c r="DC19" s="668"/>
      <c r="DD19" s="674" t="s">
        <v>236</v>
      </c>
      <c r="DE19" s="666"/>
      <c r="DF19" s="666"/>
      <c r="DG19" s="666"/>
      <c r="DH19" s="666"/>
      <c r="DI19" s="666"/>
      <c r="DJ19" s="666"/>
      <c r="DK19" s="666"/>
      <c r="DL19" s="666"/>
      <c r="DM19" s="666"/>
      <c r="DN19" s="666"/>
      <c r="DO19" s="666"/>
      <c r="DP19" s="667"/>
      <c r="DQ19" s="674" t="s">
        <v>242</v>
      </c>
      <c r="DR19" s="666"/>
      <c r="DS19" s="666"/>
      <c r="DT19" s="666"/>
      <c r="DU19" s="666"/>
      <c r="DV19" s="666"/>
      <c r="DW19" s="666"/>
      <c r="DX19" s="666"/>
      <c r="DY19" s="666"/>
      <c r="DZ19" s="666"/>
      <c r="EA19" s="666"/>
      <c r="EB19" s="666"/>
      <c r="EC19" s="675"/>
    </row>
    <row r="20" spans="2:133" ht="11.25" customHeight="1" x14ac:dyDescent="0.2">
      <c r="B20" s="662" t="s">
        <v>277</v>
      </c>
      <c r="C20" s="663"/>
      <c r="D20" s="663"/>
      <c r="E20" s="663"/>
      <c r="F20" s="663"/>
      <c r="G20" s="663"/>
      <c r="H20" s="663"/>
      <c r="I20" s="663"/>
      <c r="J20" s="663"/>
      <c r="K20" s="663"/>
      <c r="L20" s="663"/>
      <c r="M20" s="663"/>
      <c r="N20" s="663"/>
      <c r="O20" s="663"/>
      <c r="P20" s="663"/>
      <c r="Q20" s="664"/>
      <c r="R20" s="665">
        <v>3094</v>
      </c>
      <c r="S20" s="666"/>
      <c r="T20" s="666"/>
      <c r="U20" s="666"/>
      <c r="V20" s="666"/>
      <c r="W20" s="666"/>
      <c r="X20" s="666"/>
      <c r="Y20" s="667"/>
      <c r="Z20" s="668">
        <v>0</v>
      </c>
      <c r="AA20" s="668"/>
      <c r="AB20" s="668"/>
      <c r="AC20" s="668"/>
      <c r="AD20" s="669">
        <v>3094</v>
      </c>
      <c r="AE20" s="669"/>
      <c r="AF20" s="669"/>
      <c r="AG20" s="669"/>
      <c r="AH20" s="669"/>
      <c r="AI20" s="669"/>
      <c r="AJ20" s="669"/>
      <c r="AK20" s="669"/>
      <c r="AL20" s="670">
        <v>0</v>
      </c>
      <c r="AM20" s="671"/>
      <c r="AN20" s="671"/>
      <c r="AO20" s="672"/>
      <c r="AP20" s="662" t="s">
        <v>278</v>
      </c>
      <c r="AQ20" s="663"/>
      <c r="AR20" s="663"/>
      <c r="AS20" s="663"/>
      <c r="AT20" s="663"/>
      <c r="AU20" s="663"/>
      <c r="AV20" s="663"/>
      <c r="AW20" s="663"/>
      <c r="AX20" s="663"/>
      <c r="AY20" s="663"/>
      <c r="AZ20" s="663"/>
      <c r="BA20" s="663"/>
      <c r="BB20" s="663"/>
      <c r="BC20" s="663"/>
      <c r="BD20" s="663"/>
      <c r="BE20" s="663"/>
      <c r="BF20" s="664"/>
      <c r="BG20" s="665">
        <v>87817</v>
      </c>
      <c r="BH20" s="666"/>
      <c r="BI20" s="666"/>
      <c r="BJ20" s="666"/>
      <c r="BK20" s="666"/>
      <c r="BL20" s="666"/>
      <c r="BM20" s="666"/>
      <c r="BN20" s="667"/>
      <c r="BO20" s="668">
        <v>4.3</v>
      </c>
      <c r="BP20" s="668"/>
      <c r="BQ20" s="668"/>
      <c r="BR20" s="668"/>
      <c r="BS20" s="669" t="s">
        <v>236</v>
      </c>
      <c r="BT20" s="669"/>
      <c r="BU20" s="669"/>
      <c r="BV20" s="669"/>
      <c r="BW20" s="669"/>
      <c r="BX20" s="669"/>
      <c r="BY20" s="669"/>
      <c r="BZ20" s="669"/>
      <c r="CA20" s="669"/>
      <c r="CB20" s="673"/>
      <c r="CD20" s="680" t="s">
        <v>279</v>
      </c>
      <c r="CE20" s="681"/>
      <c r="CF20" s="681"/>
      <c r="CG20" s="681"/>
      <c r="CH20" s="681"/>
      <c r="CI20" s="681"/>
      <c r="CJ20" s="681"/>
      <c r="CK20" s="681"/>
      <c r="CL20" s="681"/>
      <c r="CM20" s="681"/>
      <c r="CN20" s="681"/>
      <c r="CO20" s="681"/>
      <c r="CP20" s="681"/>
      <c r="CQ20" s="682"/>
      <c r="CR20" s="665">
        <v>18767277</v>
      </c>
      <c r="CS20" s="666"/>
      <c r="CT20" s="666"/>
      <c r="CU20" s="666"/>
      <c r="CV20" s="666"/>
      <c r="CW20" s="666"/>
      <c r="CX20" s="666"/>
      <c r="CY20" s="667"/>
      <c r="CZ20" s="668">
        <v>100</v>
      </c>
      <c r="DA20" s="668"/>
      <c r="DB20" s="668"/>
      <c r="DC20" s="668"/>
      <c r="DD20" s="674">
        <v>1108496</v>
      </c>
      <c r="DE20" s="666"/>
      <c r="DF20" s="666"/>
      <c r="DG20" s="666"/>
      <c r="DH20" s="666"/>
      <c r="DI20" s="666"/>
      <c r="DJ20" s="666"/>
      <c r="DK20" s="666"/>
      <c r="DL20" s="666"/>
      <c r="DM20" s="666"/>
      <c r="DN20" s="666"/>
      <c r="DO20" s="666"/>
      <c r="DP20" s="667"/>
      <c r="DQ20" s="674">
        <v>12606207</v>
      </c>
      <c r="DR20" s="666"/>
      <c r="DS20" s="666"/>
      <c r="DT20" s="666"/>
      <c r="DU20" s="666"/>
      <c r="DV20" s="666"/>
      <c r="DW20" s="666"/>
      <c r="DX20" s="666"/>
      <c r="DY20" s="666"/>
      <c r="DZ20" s="666"/>
      <c r="EA20" s="666"/>
      <c r="EB20" s="666"/>
      <c r="EC20" s="675"/>
    </row>
    <row r="21" spans="2:133" ht="11.25" customHeight="1" x14ac:dyDescent="0.2">
      <c r="B21" s="662" t="s">
        <v>280</v>
      </c>
      <c r="C21" s="663"/>
      <c r="D21" s="663"/>
      <c r="E21" s="663"/>
      <c r="F21" s="663"/>
      <c r="G21" s="663"/>
      <c r="H21" s="663"/>
      <c r="I21" s="663"/>
      <c r="J21" s="663"/>
      <c r="K21" s="663"/>
      <c r="L21" s="663"/>
      <c r="M21" s="663"/>
      <c r="N21" s="663"/>
      <c r="O21" s="663"/>
      <c r="P21" s="663"/>
      <c r="Q21" s="664"/>
      <c r="R21" s="665">
        <v>1583</v>
      </c>
      <c r="S21" s="666"/>
      <c r="T21" s="666"/>
      <c r="U21" s="666"/>
      <c r="V21" s="666"/>
      <c r="W21" s="666"/>
      <c r="X21" s="666"/>
      <c r="Y21" s="667"/>
      <c r="Z21" s="668">
        <v>0</v>
      </c>
      <c r="AA21" s="668"/>
      <c r="AB21" s="668"/>
      <c r="AC21" s="668"/>
      <c r="AD21" s="669">
        <v>1583</v>
      </c>
      <c r="AE21" s="669"/>
      <c r="AF21" s="669"/>
      <c r="AG21" s="669"/>
      <c r="AH21" s="669"/>
      <c r="AI21" s="669"/>
      <c r="AJ21" s="669"/>
      <c r="AK21" s="669"/>
      <c r="AL21" s="670">
        <v>0</v>
      </c>
      <c r="AM21" s="671"/>
      <c r="AN21" s="671"/>
      <c r="AO21" s="672"/>
      <c r="AP21" s="684" t="s">
        <v>281</v>
      </c>
      <c r="AQ21" s="685"/>
      <c r="AR21" s="685"/>
      <c r="AS21" s="685"/>
      <c r="AT21" s="685"/>
      <c r="AU21" s="685"/>
      <c r="AV21" s="685"/>
      <c r="AW21" s="685"/>
      <c r="AX21" s="685"/>
      <c r="AY21" s="685"/>
      <c r="AZ21" s="685"/>
      <c r="BA21" s="685"/>
      <c r="BB21" s="685"/>
      <c r="BC21" s="685"/>
      <c r="BD21" s="685"/>
      <c r="BE21" s="685"/>
      <c r="BF21" s="686"/>
      <c r="BG21" s="665">
        <v>13357</v>
      </c>
      <c r="BH21" s="666"/>
      <c r="BI21" s="666"/>
      <c r="BJ21" s="666"/>
      <c r="BK21" s="666"/>
      <c r="BL21" s="666"/>
      <c r="BM21" s="666"/>
      <c r="BN21" s="667"/>
      <c r="BO21" s="668">
        <v>0.7</v>
      </c>
      <c r="BP21" s="668"/>
      <c r="BQ21" s="668"/>
      <c r="BR21" s="668"/>
      <c r="BS21" s="669" t="s">
        <v>183</v>
      </c>
      <c r="BT21" s="669"/>
      <c r="BU21" s="669"/>
      <c r="BV21" s="669"/>
      <c r="BW21" s="669"/>
      <c r="BX21" s="669"/>
      <c r="BY21" s="669"/>
      <c r="BZ21" s="669"/>
      <c r="CA21" s="669"/>
      <c r="CB21" s="673"/>
      <c r="CD21" s="690"/>
      <c r="CE21" s="691"/>
      <c r="CF21" s="691"/>
      <c r="CG21" s="691"/>
      <c r="CH21" s="691"/>
      <c r="CI21" s="691"/>
      <c r="CJ21" s="691"/>
      <c r="CK21" s="691"/>
      <c r="CL21" s="691"/>
      <c r="CM21" s="691"/>
      <c r="CN21" s="691"/>
      <c r="CO21" s="691"/>
      <c r="CP21" s="691"/>
      <c r="CQ21" s="692"/>
      <c r="CR21" s="693"/>
      <c r="CS21" s="688"/>
      <c r="CT21" s="688"/>
      <c r="CU21" s="688"/>
      <c r="CV21" s="688"/>
      <c r="CW21" s="688"/>
      <c r="CX21" s="688"/>
      <c r="CY21" s="694"/>
      <c r="CZ21" s="695"/>
      <c r="DA21" s="695"/>
      <c r="DB21" s="695"/>
      <c r="DC21" s="695"/>
      <c r="DD21" s="687"/>
      <c r="DE21" s="688"/>
      <c r="DF21" s="688"/>
      <c r="DG21" s="688"/>
      <c r="DH21" s="688"/>
      <c r="DI21" s="688"/>
      <c r="DJ21" s="688"/>
      <c r="DK21" s="688"/>
      <c r="DL21" s="688"/>
      <c r="DM21" s="688"/>
      <c r="DN21" s="688"/>
      <c r="DO21" s="688"/>
      <c r="DP21" s="694"/>
      <c r="DQ21" s="687"/>
      <c r="DR21" s="688"/>
      <c r="DS21" s="688"/>
      <c r="DT21" s="688"/>
      <c r="DU21" s="688"/>
      <c r="DV21" s="688"/>
      <c r="DW21" s="688"/>
      <c r="DX21" s="688"/>
      <c r="DY21" s="688"/>
      <c r="DZ21" s="688"/>
      <c r="EA21" s="688"/>
      <c r="EB21" s="688"/>
      <c r="EC21" s="689"/>
    </row>
    <row r="22" spans="2:133" ht="11.25" customHeight="1" x14ac:dyDescent="0.2">
      <c r="B22" s="699" t="s">
        <v>282</v>
      </c>
      <c r="C22" s="700"/>
      <c r="D22" s="700"/>
      <c r="E22" s="700"/>
      <c r="F22" s="700"/>
      <c r="G22" s="700"/>
      <c r="H22" s="700"/>
      <c r="I22" s="700"/>
      <c r="J22" s="700"/>
      <c r="K22" s="700"/>
      <c r="L22" s="700"/>
      <c r="M22" s="700"/>
      <c r="N22" s="700"/>
      <c r="O22" s="700"/>
      <c r="P22" s="700"/>
      <c r="Q22" s="701"/>
      <c r="R22" s="665">
        <v>30146</v>
      </c>
      <c r="S22" s="666"/>
      <c r="T22" s="666"/>
      <c r="U22" s="666"/>
      <c r="V22" s="666"/>
      <c r="W22" s="666"/>
      <c r="X22" s="666"/>
      <c r="Y22" s="667"/>
      <c r="Z22" s="668">
        <v>0.2</v>
      </c>
      <c r="AA22" s="668"/>
      <c r="AB22" s="668"/>
      <c r="AC22" s="668"/>
      <c r="AD22" s="669">
        <v>27387</v>
      </c>
      <c r="AE22" s="669"/>
      <c r="AF22" s="669"/>
      <c r="AG22" s="669"/>
      <c r="AH22" s="669"/>
      <c r="AI22" s="669"/>
      <c r="AJ22" s="669"/>
      <c r="AK22" s="669"/>
      <c r="AL22" s="670">
        <v>0.30000001192092896</v>
      </c>
      <c r="AM22" s="671"/>
      <c r="AN22" s="671"/>
      <c r="AO22" s="672"/>
      <c r="AP22" s="684" t="s">
        <v>283</v>
      </c>
      <c r="AQ22" s="685"/>
      <c r="AR22" s="685"/>
      <c r="AS22" s="685"/>
      <c r="AT22" s="685"/>
      <c r="AU22" s="685"/>
      <c r="AV22" s="685"/>
      <c r="AW22" s="685"/>
      <c r="AX22" s="685"/>
      <c r="AY22" s="685"/>
      <c r="AZ22" s="685"/>
      <c r="BA22" s="685"/>
      <c r="BB22" s="685"/>
      <c r="BC22" s="685"/>
      <c r="BD22" s="685"/>
      <c r="BE22" s="685"/>
      <c r="BF22" s="686"/>
      <c r="BG22" s="665" t="s">
        <v>236</v>
      </c>
      <c r="BH22" s="666"/>
      <c r="BI22" s="666"/>
      <c r="BJ22" s="666"/>
      <c r="BK22" s="666"/>
      <c r="BL22" s="666"/>
      <c r="BM22" s="666"/>
      <c r="BN22" s="667"/>
      <c r="BO22" s="668" t="s">
        <v>242</v>
      </c>
      <c r="BP22" s="668"/>
      <c r="BQ22" s="668"/>
      <c r="BR22" s="668"/>
      <c r="BS22" s="669" t="s">
        <v>236</v>
      </c>
      <c r="BT22" s="669"/>
      <c r="BU22" s="669"/>
      <c r="BV22" s="669"/>
      <c r="BW22" s="669"/>
      <c r="BX22" s="669"/>
      <c r="BY22" s="669"/>
      <c r="BZ22" s="669"/>
      <c r="CA22" s="669"/>
      <c r="CB22" s="673"/>
      <c r="CD22" s="647" t="s">
        <v>284</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x14ac:dyDescent="0.2">
      <c r="B23" s="662" t="s">
        <v>285</v>
      </c>
      <c r="C23" s="663"/>
      <c r="D23" s="663"/>
      <c r="E23" s="663"/>
      <c r="F23" s="663"/>
      <c r="G23" s="663"/>
      <c r="H23" s="663"/>
      <c r="I23" s="663"/>
      <c r="J23" s="663"/>
      <c r="K23" s="663"/>
      <c r="L23" s="663"/>
      <c r="M23" s="663"/>
      <c r="N23" s="663"/>
      <c r="O23" s="663"/>
      <c r="P23" s="663"/>
      <c r="Q23" s="664"/>
      <c r="R23" s="665">
        <v>7686410</v>
      </c>
      <c r="S23" s="666"/>
      <c r="T23" s="666"/>
      <c r="U23" s="666"/>
      <c r="V23" s="666"/>
      <c r="W23" s="666"/>
      <c r="X23" s="666"/>
      <c r="Y23" s="667"/>
      <c r="Z23" s="668">
        <v>40.200000000000003</v>
      </c>
      <c r="AA23" s="668"/>
      <c r="AB23" s="668"/>
      <c r="AC23" s="668"/>
      <c r="AD23" s="669">
        <v>6041299</v>
      </c>
      <c r="AE23" s="669"/>
      <c r="AF23" s="669"/>
      <c r="AG23" s="669"/>
      <c r="AH23" s="669"/>
      <c r="AI23" s="669"/>
      <c r="AJ23" s="669"/>
      <c r="AK23" s="669"/>
      <c r="AL23" s="670">
        <v>68.2</v>
      </c>
      <c r="AM23" s="671"/>
      <c r="AN23" s="671"/>
      <c r="AO23" s="672"/>
      <c r="AP23" s="684" t="s">
        <v>286</v>
      </c>
      <c r="AQ23" s="685"/>
      <c r="AR23" s="685"/>
      <c r="AS23" s="685"/>
      <c r="AT23" s="685"/>
      <c r="AU23" s="685"/>
      <c r="AV23" s="685"/>
      <c r="AW23" s="685"/>
      <c r="AX23" s="685"/>
      <c r="AY23" s="685"/>
      <c r="AZ23" s="685"/>
      <c r="BA23" s="685"/>
      <c r="BB23" s="685"/>
      <c r="BC23" s="685"/>
      <c r="BD23" s="685"/>
      <c r="BE23" s="685"/>
      <c r="BF23" s="686"/>
      <c r="BG23" s="665">
        <v>74460</v>
      </c>
      <c r="BH23" s="666"/>
      <c r="BI23" s="666"/>
      <c r="BJ23" s="666"/>
      <c r="BK23" s="666"/>
      <c r="BL23" s="666"/>
      <c r="BM23" s="666"/>
      <c r="BN23" s="667"/>
      <c r="BO23" s="668">
        <v>3.6</v>
      </c>
      <c r="BP23" s="668"/>
      <c r="BQ23" s="668"/>
      <c r="BR23" s="668"/>
      <c r="BS23" s="669" t="s">
        <v>242</v>
      </c>
      <c r="BT23" s="669"/>
      <c r="BU23" s="669"/>
      <c r="BV23" s="669"/>
      <c r="BW23" s="669"/>
      <c r="BX23" s="669"/>
      <c r="BY23" s="669"/>
      <c r="BZ23" s="669"/>
      <c r="CA23" s="669"/>
      <c r="CB23" s="673"/>
      <c r="CD23" s="647" t="s">
        <v>224</v>
      </c>
      <c r="CE23" s="648"/>
      <c r="CF23" s="648"/>
      <c r="CG23" s="648"/>
      <c r="CH23" s="648"/>
      <c r="CI23" s="648"/>
      <c r="CJ23" s="648"/>
      <c r="CK23" s="648"/>
      <c r="CL23" s="648"/>
      <c r="CM23" s="648"/>
      <c r="CN23" s="648"/>
      <c r="CO23" s="648"/>
      <c r="CP23" s="648"/>
      <c r="CQ23" s="649"/>
      <c r="CR23" s="647" t="s">
        <v>287</v>
      </c>
      <c r="CS23" s="648"/>
      <c r="CT23" s="648"/>
      <c r="CU23" s="648"/>
      <c r="CV23" s="648"/>
      <c r="CW23" s="648"/>
      <c r="CX23" s="648"/>
      <c r="CY23" s="649"/>
      <c r="CZ23" s="647" t="s">
        <v>288</v>
      </c>
      <c r="DA23" s="648"/>
      <c r="DB23" s="648"/>
      <c r="DC23" s="649"/>
      <c r="DD23" s="647" t="s">
        <v>289</v>
      </c>
      <c r="DE23" s="648"/>
      <c r="DF23" s="648"/>
      <c r="DG23" s="648"/>
      <c r="DH23" s="648"/>
      <c r="DI23" s="648"/>
      <c r="DJ23" s="648"/>
      <c r="DK23" s="649"/>
      <c r="DL23" s="696" t="s">
        <v>290</v>
      </c>
      <c r="DM23" s="697"/>
      <c r="DN23" s="697"/>
      <c r="DO23" s="697"/>
      <c r="DP23" s="697"/>
      <c r="DQ23" s="697"/>
      <c r="DR23" s="697"/>
      <c r="DS23" s="697"/>
      <c r="DT23" s="697"/>
      <c r="DU23" s="697"/>
      <c r="DV23" s="698"/>
      <c r="DW23" s="647" t="s">
        <v>291</v>
      </c>
      <c r="DX23" s="648"/>
      <c r="DY23" s="648"/>
      <c r="DZ23" s="648"/>
      <c r="EA23" s="648"/>
      <c r="EB23" s="648"/>
      <c r="EC23" s="649"/>
    </row>
    <row r="24" spans="2:133" ht="11.25" customHeight="1" x14ac:dyDescent="0.2">
      <c r="B24" s="662" t="s">
        <v>292</v>
      </c>
      <c r="C24" s="663"/>
      <c r="D24" s="663"/>
      <c r="E24" s="663"/>
      <c r="F24" s="663"/>
      <c r="G24" s="663"/>
      <c r="H24" s="663"/>
      <c r="I24" s="663"/>
      <c r="J24" s="663"/>
      <c r="K24" s="663"/>
      <c r="L24" s="663"/>
      <c r="M24" s="663"/>
      <c r="N24" s="663"/>
      <c r="O24" s="663"/>
      <c r="P24" s="663"/>
      <c r="Q24" s="664"/>
      <c r="R24" s="665">
        <v>6041299</v>
      </c>
      <c r="S24" s="666"/>
      <c r="T24" s="666"/>
      <c r="U24" s="666"/>
      <c r="V24" s="666"/>
      <c r="W24" s="666"/>
      <c r="X24" s="666"/>
      <c r="Y24" s="667"/>
      <c r="Z24" s="668">
        <v>31.6</v>
      </c>
      <c r="AA24" s="668"/>
      <c r="AB24" s="668"/>
      <c r="AC24" s="668"/>
      <c r="AD24" s="669">
        <v>6041299</v>
      </c>
      <c r="AE24" s="669"/>
      <c r="AF24" s="669"/>
      <c r="AG24" s="669"/>
      <c r="AH24" s="669"/>
      <c r="AI24" s="669"/>
      <c r="AJ24" s="669"/>
      <c r="AK24" s="669"/>
      <c r="AL24" s="670">
        <v>68.2</v>
      </c>
      <c r="AM24" s="671"/>
      <c r="AN24" s="671"/>
      <c r="AO24" s="672"/>
      <c r="AP24" s="684" t="s">
        <v>293</v>
      </c>
      <c r="AQ24" s="685"/>
      <c r="AR24" s="685"/>
      <c r="AS24" s="685"/>
      <c r="AT24" s="685"/>
      <c r="AU24" s="685"/>
      <c r="AV24" s="685"/>
      <c r="AW24" s="685"/>
      <c r="AX24" s="685"/>
      <c r="AY24" s="685"/>
      <c r="AZ24" s="685"/>
      <c r="BA24" s="685"/>
      <c r="BB24" s="685"/>
      <c r="BC24" s="685"/>
      <c r="BD24" s="685"/>
      <c r="BE24" s="685"/>
      <c r="BF24" s="686"/>
      <c r="BG24" s="665" t="s">
        <v>236</v>
      </c>
      <c r="BH24" s="666"/>
      <c r="BI24" s="666"/>
      <c r="BJ24" s="666"/>
      <c r="BK24" s="666"/>
      <c r="BL24" s="666"/>
      <c r="BM24" s="666"/>
      <c r="BN24" s="667"/>
      <c r="BO24" s="668" t="s">
        <v>236</v>
      </c>
      <c r="BP24" s="668"/>
      <c r="BQ24" s="668"/>
      <c r="BR24" s="668"/>
      <c r="BS24" s="669" t="s">
        <v>242</v>
      </c>
      <c r="BT24" s="669"/>
      <c r="BU24" s="669"/>
      <c r="BV24" s="669"/>
      <c r="BW24" s="669"/>
      <c r="BX24" s="669"/>
      <c r="BY24" s="669"/>
      <c r="BZ24" s="669"/>
      <c r="CA24" s="669"/>
      <c r="CB24" s="673"/>
      <c r="CD24" s="676" t="s">
        <v>294</v>
      </c>
      <c r="CE24" s="677"/>
      <c r="CF24" s="677"/>
      <c r="CG24" s="677"/>
      <c r="CH24" s="677"/>
      <c r="CI24" s="677"/>
      <c r="CJ24" s="677"/>
      <c r="CK24" s="677"/>
      <c r="CL24" s="677"/>
      <c r="CM24" s="677"/>
      <c r="CN24" s="677"/>
      <c r="CO24" s="677"/>
      <c r="CP24" s="677"/>
      <c r="CQ24" s="678"/>
      <c r="CR24" s="654">
        <v>7632661</v>
      </c>
      <c r="CS24" s="655"/>
      <c r="CT24" s="655"/>
      <c r="CU24" s="655"/>
      <c r="CV24" s="655"/>
      <c r="CW24" s="655"/>
      <c r="CX24" s="655"/>
      <c r="CY24" s="656"/>
      <c r="CZ24" s="659">
        <v>40.700000000000003</v>
      </c>
      <c r="DA24" s="660"/>
      <c r="DB24" s="660"/>
      <c r="DC24" s="679"/>
      <c r="DD24" s="702">
        <v>5038619</v>
      </c>
      <c r="DE24" s="655"/>
      <c r="DF24" s="655"/>
      <c r="DG24" s="655"/>
      <c r="DH24" s="655"/>
      <c r="DI24" s="655"/>
      <c r="DJ24" s="655"/>
      <c r="DK24" s="656"/>
      <c r="DL24" s="702">
        <v>4502161</v>
      </c>
      <c r="DM24" s="655"/>
      <c r="DN24" s="655"/>
      <c r="DO24" s="655"/>
      <c r="DP24" s="655"/>
      <c r="DQ24" s="655"/>
      <c r="DR24" s="655"/>
      <c r="DS24" s="655"/>
      <c r="DT24" s="655"/>
      <c r="DU24" s="655"/>
      <c r="DV24" s="656"/>
      <c r="DW24" s="659">
        <v>49.5</v>
      </c>
      <c r="DX24" s="660"/>
      <c r="DY24" s="660"/>
      <c r="DZ24" s="660"/>
      <c r="EA24" s="660"/>
      <c r="EB24" s="660"/>
      <c r="EC24" s="661"/>
    </row>
    <row r="25" spans="2:133" ht="11.25" customHeight="1" x14ac:dyDescent="0.2">
      <c r="B25" s="662" t="s">
        <v>295</v>
      </c>
      <c r="C25" s="663"/>
      <c r="D25" s="663"/>
      <c r="E25" s="663"/>
      <c r="F25" s="663"/>
      <c r="G25" s="663"/>
      <c r="H25" s="663"/>
      <c r="I25" s="663"/>
      <c r="J25" s="663"/>
      <c r="K25" s="663"/>
      <c r="L25" s="663"/>
      <c r="M25" s="663"/>
      <c r="N25" s="663"/>
      <c r="O25" s="663"/>
      <c r="P25" s="663"/>
      <c r="Q25" s="664"/>
      <c r="R25" s="665">
        <v>1645111</v>
      </c>
      <c r="S25" s="666"/>
      <c r="T25" s="666"/>
      <c r="U25" s="666"/>
      <c r="V25" s="666"/>
      <c r="W25" s="666"/>
      <c r="X25" s="666"/>
      <c r="Y25" s="667"/>
      <c r="Z25" s="668">
        <v>8.6</v>
      </c>
      <c r="AA25" s="668"/>
      <c r="AB25" s="668"/>
      <c r="AC25" s="668"/>
      <c r="AD25" s="669" t="s">
        <v>128</v>
      </c>
      <c r="AE25" s="669"/>
      <c r="AF25" s="669"/>
      <c r="AG25" s="669"/>
      <c r="AH25" s="669"/>
      <c r="AI25" s="669"/>
      <c r="AJ25" s="669"/>
      <c r="AK25" s="669"/>
      <c r="AL25" s="670" t="s">
        <v>128</v>
      </c>
      <c r="AM25" s="671"/>
      <c r="AN25" s="671"/>
      <c r="AO25" s="672"/>
      <c r="AP25" s="684" t="s">
        <v>296</v>
      </c>
      <c r="AQ25" s="685"/>
      <c r="AR25" s="685"/>
      <c r="AS25" s="685"/>
      <c r="AT25" s="685"/>
      <c r="AU25" s="685"/>
      <c r="AV25" s="685"/>
      <c r="AW25" s="685"/>
      <c r="AX25" s="685"/>
      <c r="AY25" s="685"/>
      <c r="AZ25" s="685"/>
      <c r="BA25" s="685"/>
      <c r="BB25" s="685"/>
      <c r="BC25" s="685"/>
      <c r="BD25" s="685"/>
      <c r="BE25" s="685"/>
      <c r="BF25" s="686"/>
      <c r="BG25" s="665" t="s">
        <v>242</v>
      </c>
      <c r="BH25" s="666"/>
      <c r="BI25" s="666"/>
      <c r="BJ25" s="666"/>
      <c r="BK25" s="666"/>
      <c r="BL25" s="666"/>
      <c r="BM25" s="666"/>
      <c r="BN25" s="667"/>
      <c r="BO25" s="668" t="s">
        <v>236</v>
      </c>
      <c r="BP25" s="668"/>
      <c r="BQ25" s="668"/>
      <c r="BR25" s="668"/>
      <c r="BS25" s="669" t="s">
        <v>236</v>
      </c>
      <c r="BT25" s="669"/>
      <c r="BU25" s="669"/>
      <c r="BV25" s="669"/>
      <c r="BW25" s="669"/>
      <c r="BX25" s="669"/>
      <c r="BY25" s="669"/>
      <c r="BZ25" s="669"/>
      <c r="CA25" s="669"/>
      <c r="CB25" s="673"/>
      <c r="CD25" s="680" t="s">
        <v>297</v>
      </c>
      <c r="CE25" s="681"/>
      <c r="CF25" s="681"/>
      <c r="CG25" s="681"/>
      <c r="CH25" s="681"/>
      <c r="CI25" s="681"/>
      <c r="CJ25" s="681"/>
      <c r="CK25" s="681"/>
      <c r="CL25" s="681"/>
      <c r="CM25" s="681"/>
      <c r="CN25" s="681"/>
      <c r="CO25" s="681"/>
      <c r="CP25" s="681"/>
      <c r="CQ25" s="682"/>
      <c r="CR25" s="665">
        <v>2741525</v>
      </c>
      <c r="CS25" s="705"/>
      <c r="CT25" s="705"/>
      <c r="CU25" s="705"/>
      <c r="CV25" s="705"/>
      <c r="CW25" s="705"/>
      <c r="CX25" s="705"/>
      <c r="CY25" s="706"/>
      <c r="CZ25" s="670">
        <v>14.6</v>
      </c>
      <c r="DA25" s="703"/>
      <c r="DB25" s="703"/>
      <c r="DC25" s="707"/>
      <c r="DD25" s="674">
        <v>2524238</v>
      </c>
      <c r="DE25" s="705"/>
      <c r="DF25" s="705"/>
      <c r="DG25" s="705"/>
      <c r="DH25" s="705"/>
      <c r="DI25" s="705"/>
      <c r="DJ25" s="705"/>
      <c r="DK25" s="706"/>
      <c r="DL25" s="674">
        <v>2023480</v>
      </c>
      <c r="DM25" s="705"/>
      <c r="DN25" s="705"/>
      <c r="DO25" s="705"/>
      <c r="DP25" s="705"/>
      <c r="DQ25" s="705"/>
      <c r="DR25" s="705"/>
      <c r="DS25" s="705"/>
      <c r="DT25" s="705"/>
      <c r="DU25" s="705"/>
      <c r="DV25" s="706"/>
      <c r="DW25" s="670">
        <v>22.3</v>
      </c>
      <c r="DX25" s="703"/>
      <c r="DY25" s="703"/>
      <c r="DZ25" s="703"/>
      <c r="EA25" s="703"/>
      <c r="EB25" s="703"/>
      <c r="EC25" s="704"/>
    </row>
    <row r="26" spans="2:133" ht="11.25" customHeight="1" x14ac:dyDescent="0.2">
      <c r="B26" s="662" t="s">
        <v>298</v>
      </c>
      <c r="C26" s="663"/>
      <c r="D26" s="663"/>
      <c r="E26" s="663"/>
      <c r="F26" s="663"/>
      <c r="G26" s="663"/>
      <c r="H26" s="663"/>
      <c r="I26" s="663"/>
      <c r="J26" s="663"/>
      <c r="K26" s="663"/>
      <c r="L26" s="663"/>
      <c r="M26" s="663"/>
      <c r="N26" s="663"/>
      <c r="O26" s="663"/>
      <c r="P26" s="663"/>
      <c r="Q26" s="664"/>
      <c r="R26" s="665" t="s">
        <v>128</v>
      </c>
      <c r="S26" s="666"/>
      <c r="T26" s="666"/>
      <c r="U26" s="666"/>
      <c r="V26" s="666"/>
      <c r="W26" s="666"/>
      <c r="X26" s="666"/>
      <c r="Y26" s="667"/>
      <c r="Z26" s="668" t="s">
        <v>128</v>
      </c>
      <c r="AA26" s="668"/>
      <c r="AB26" s="668"/>
      <c r="AC26" s="668"/>
      <c r="AD26" s="669" t="s">
        <v>128</v>
      </c>
      <c r="AE26" s="669"/>
      <c r="AF26" s="669"/>
      <c r="AG26" s="669"/>
      <c r="AH26" s="669"/>
      <c r="AI26" s="669"/>
      <c r="AJ26" s="669"/>
      <c r="AK26" s="669"/>
      <c r="AL26" s="670" t="s">
        <v>128</v>
      </c>
      <c r="AM26" s="671"/>
      <c r="AN26" s="671"/>
      <c r="AO26" s="672"/>
      <c r="AP26" s="684" t="s">
        <v>299</v>
      </c>
      <c r="AQ26" s="714"/>
      <c r="AR26" s="714"/>
      <c r="AS26" s="714"/>
      <c r="AT26" s="714"/>
      <c r="AU26" s="714"/>
      <c r="AV26" s="714"/>
      <c r="AW26" s="714"/>
      <c r="AX26" s="714"/>
      <c r="AY26" s="714"/>
      <c r="AZ26" s="714"/>
      <c r="BA26" s="714"/>
      <c r="BB26" s="714"/>
      <c r="BC26" s="714"/>
      <c r="BD26" s="714"/>
      <c r="BE26" s="714"/>
      <c r="BF26" s="686"/>
      <c r="BG26" s="665" t="s">
        <v>242</v>
      </c>
      <c r="BH26" s="666"/>
      <c r="BI26" s="666"/>
      <c r="BJ26" s="666"/>
      <c r="BK26" s="666"/>
      <c r="BL26" s="666"/>
      <c r="BM26" s="666"/>
      <c r="BN26" s="667"/>
      <c r="BO26" s="668" t="s">
        <v>183</v>
      </c>
      <c r="BP26" s="668"/>
      <c r="BQ26" s="668"/>
      <c r="BR26" s="668"/>
      <c r="BS26" s="669" t="s">
        <v>242</v>
      </c>
      <c r="BT26" s="669"/>
      <c r="BU26" s="669"/>
      <c r="BV26" s="669"/>
      <c r="BW26" s="669"/>
      <c r="BX26" s="669"/>
      <c r="BY26" s="669"/>
      <c r="BZ26" s="669"/>
      <c r="CA26" s="669"/>
      <c r="CB26" s="673"/>
      <c r="CD26" s="680" t="s">
        <v>300</v>
      </c>
      <c r="CE26" s="681"/>
      <c r="CF26" s="681"/>
      <c r="CG26" s="681"/>
      <c r="CH26" s="681"/>
      <c r="CI26" s="681"/>
      <c r="CJ26" s="681"/>
      <c r="CK26" s="681"/>
      <c r="CL26" s="681"/>
      <c r="CM26" s="681"/>
      <c r="CN26" s="681"/>
      <c r="CO26" s="681"/>
      <c r="CP26" s="681"/>
      <c r="CQ26" s="682"/>
      <c r="CR26" s="665">
        <v>1775193</v>
      </c>
      <c r="CS26" s="666"/>
      <c r="CT26" s="666"/>
      <c r="CU26" s="666"/>
      <c r="CV26" s="666"/>
      <c r="CW26" s="666"/>
      <c r="CX26" s="666"/>
      <c r="CY26" s="667"/>
      <c r="CZ26" s="670">
        <v>9.5</v>
      </c>
      <c r="DA26" s="703"/>
      <c r="DB26" s="703"/>
      <c r="DC26" s="707"/>
      <c r="DD26" s="674">
        <v>1630035</v>
      </c>
      <c r="DE26" s="666"/>
      <c r="DF26" s="666"/>
      <c r="DG26" s="666"/>
      <c r="DH26" s="666"/>
      <c r="DI26" s="666"/>
      <c r="DJ26" s="666"/>
      <c r="DK26" s="667"/>
      <c r="DL26" s="674" t="s">
        <v>236</v>
      </c>
      <c r="DM26" s="666"/>
      <c r="DN26" s="666"/>
      <c r="DO26" s="666"/>
      <c r="DP26" s="666"/>
      <c r="DQ26" s="666"/>
      <c r="DR26" s="666"/>
      <c r="DS26" s="666"/>
      <c r="DT26" s="666"/>
      <c r="DU26" s="666"/>
      <c r="DV26" s="667"/>
      <c r="DW26" s="670" t="s">
        <v>242</v>
      </c>
      <c r="DX26" s="703"/>
      <c r="DY26" s="703"/>
      <c r="DZ26" s="703"/>
      <c r="EA26" s="703"/>
      <c r="EB26" s="703"/>
      <c r="EC26" s="704"/>
    </row>
    <row r="27" spans="2:133" ht="11.25" customHeight="1" x14ac:dyDescent="0.2">
      <c r="B27" s="662" t="s">
        <v>301</v>
      </c>
      <c r="C27" s="663"/>
      <c r="D27" s="663"/>
      <c r="E27" s="663"/>
      <c r="F27" s="663"/>
      <c r="G27" s="663"/>
      <c r="H27" s="663"/>
      <c r="I27" s="663"/>
      <c r="J27" s="663"/>
      <c r="K27" s="663"/>
      <c r="L27" s="663"/>
      <c r="M27" s="663"/>
      <c r="N27" s="663"/>
      <c r="O27" s="663"/>
      <c r="P27" s="663"/>
      <c r="Q27" s="664"/>
      <c r="R27" s="665">
        <v>10553503</v>
      </c>
      <c r="S27" s="666"/>
      <c r="T27" s="666"/>
      <c r="U27" s="666"/>
      <c r="V27" s="666"/>
      <c r="W27" s="666"/>
      <c r="X27" s="666"/>
      <c r="Y27" s="667"/>
      <c r="Z27" s="668">
        <v>55.2</v>
      </c>
      <c r="AA27" s="668"/>
      <c r="AB27" s="668"/>
      <c r="AC27" s="668"/>
      <c r="AD27" s="669">
        <v>8831172</v>
      </c>
      <c r="AE27" s="669"/>
      <c r="AF27" s="669"/>
      <c r="AG27" s="669"/>
      <c r="AH27" s="669"/>
      <c r="AI27" s="669"/>
      <c r="AJ27" s="669"/>
      <c r="AK27" s="669"/>
      <c r="AL27" s="670">
        <v>99.699996948242188</v>
      </c>
      <c r="AM27" s="671"/>
      <c r="AN27" s="671"/>
      <c r="AO27" s="672"/>
      <c r="AP27" s="662" t="s">
        <v>302</v>
      </c>
      <c r="AQ27" s="663"/>
      <c r="AR27" s="663"/>
      <c r="AS27" s="663"/>
      <c r="AT27" s="663"/>
      <c r="AU27" s="663"/>
      <c r="AV27" s="663"/>
      <c r="AW27" s="663"/>
      <c r="AX27" s="663"/>
      <c r="AY27" s="663"/>
      <c r="AZ27" s="663"/>
      <c r="BA27" s="663"/>
      <c r="BB27" s="663"/>
      <c r="BC27" s="663"/>
      <c r="BD27" s="663"/>
      <c r="BE27" s="663"/>
      <c r="BF27" s="664"/>
      <c r="BG27" s="665">
        <v>2041005</v>
      </c>
      <c r="BH27" s="666"/>
      <c r="BI27" s="666"/>
      <c r="BJ27" s="666"/>
      <c r="BK27" s="666"/>
      <c r="BL27" s="666"/>
      <c r="BM27" s="666"/>
      <c r="BN27" s="667"/>
      <c r="BO27" s="668">
        <v>100</v>
      </c>
      <c r="BP27" s="668"/>
      <c r="BQ27" s="668"/>
      <c r="BR27" s="668"/>
      <c r="BS27" s="669">
        <v>56634</v>
      </c>
      <c r="BT27" s="669"/>
      <c r="BU27" s="669"/>
      <c r="BV27" s="669"/>
      <c r="BW27" s="669"/>
      <c r="BX27" s="669"/>
      <c r="BY27" s="669"/>
      <c r="BZ27" s="669"/>
      <c r="CA27" s="669"/>
      <c r="CB27" s="673"/>
      <c r="CD27" s="680" t="s">
        <v>303</v>
      </c>
      <c r="CE27" s="681"/>
      <c r="CF27" s="681"/>
      <c r="CG27" s="681"/>
      <c r="CH27" s="681"/>
      <c r="CI27" s="681"/>
      <c r="CJ27" s="681"/>
      <c r="CK27" s="681"/>
      <c r="CL27" s="681"/>
      <c r="CM27" s="681"/>
      <c r="CN27" s="681"/>
      <c r="CO27" s="681"/>
      <c r="CP27" s="681"/>
      <c r="CQ27" s="682"/>
      <c r="CR27" s="665">
        <v>3029195</v>
      </c>
      <c r="CS27" s="705"/>
      <c r="CT27" s="705"/>
      <c r="CU27" s="705"/>
      <c r="CV27" s="705"/>
      <c r="CW27" s="705"/>
      <c r="CX27" s="705"/>
      <c r="CY27" s="706"/>
      <c r="CZ27" s="670">
        <v>16.100000000000001</v>
      </c>
      <c r="DA27" s="703"/>
      <c r="DB27" s="703"/>
      <c r="DC27" s="707"/>
      <c r="DD27" s="674">
        <v>761181</v>
      </c>
      <c r="DE27" s="705"/>
      <c r="DF27" s="705"/>
      <c r="DG27" s="705"/>
      <c r="DH27" s="705"/>
      <c r="DI27" s="705"/>
      <c r="DJ27" s="705"/>
      <c r="DK27" s="706"/>
      <c r="DL27" s="674">
        <v>725481</v>
      </c>
      <c r="DM27" s="705"/>
      <c r="DN27" s="705"/>
      <c r="DO27" s="705"/>
      <c r="DP27" s="705"/>
      <c r="DQ27" s="705"/>
      <c r="DR27" s="705"/>
      <c r="DS27" s="705"/>
      <c r="DT27" s="705"/>
      <c r="DU27" s="705"/>
      <c r="DV27" s="706"/>
      <c r="DW27" s="670">
        <v>8</v>
      </c>
      <c r="DX27" s="703"/>
      <c r="DY27" s="703"/>
      <c r="DZ27" s="703"/>
      <c r="EA27" s="703"/>
      <c r="EB27" s="703"/>
      <c r="EC27" s="704"/>
    </row>
    <row r="28" spans="2:133" ht="11.25" customHeight="1" x14ac:dyDescent="0.2">
      <c r="B28" s="662" t="s">
        <v>304</v>
      </c>
      <c r="C28" s="663"/>
      <c r="D28" s="663"/>
      <c r="E28" s="663"/>
      <c r="F28" s="663"/>
      <c r="G28" s="663"/>
      <c r="H28" s="663"/>
      <c r="I28" s="663"/>
      <c r="J28" s="663"/>
      <c r="K28" s="663"/>
      <c r="L28" s="663"/>
      <c r="M28" s="663"/>
      <c r="N28" s="663"/>
      <c r="O28" s="663"/>
      <c r="P28" s="663"/>
      <c r="Q28" s="664"/>
      <c r="R28" s="665">
        <v>2597</v>
      </c>
      <c r="S28" s="666"/>
      <c r="T28" s="666"/>
      <c r="U28" s="666"/>
      <c r="V28" s="666"/>
      <c r="W28" s="666"/>
      <c r="X28" s="666"/>
      <c r="Y28" s="667"/>
      <c r="Z28" s="668">
        <v>0</v>
      </c>
      <c r="AA28" s="668"/>
      <c r="AB28" s="668"/>
      <c r="AC28" s="668"/>
      <c r="AD28" s="669">
        <v>2597</v>
      </c>
      <c r="AE28" s="669"/>
      <c r="AF28" s="669"/>
      <c r="AG28" s="669"/>
      <c r="AH28" s="669"/>
      <c r="AI28" s="669"/>
      <c r="AJ28" s="669"/>
      <c r="AK28" s="669"/>
      <c r="AL28" s="670">
        <v>0</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305</v>
      </c>
      <c r="CE28" s="681"/>
      <c r="CF28" s="681"/>
      <c r="CG28" s="681"/>
      <c r="CH28" s="681"/>
      <c r="CI28" s="681"/>
      <c r="CJ28" s="681"/>
      <c r="CK28" s="681"/>
      <c r="CL28" s="681"/>
      <c r="CM28" s="681"/>
      <c r="CN28" s="681"/>
      <c r="CO28" s="681"/>
      <c r="CP28" s="681"/>
      <c r="CQ28" s="682"/>
      <c r="CR28" s="665">
        <v>1861941</v>
      </c>
      <c r="CS28" s="666"/>
      <c r="CT28" s="666"/>
      <c r="CU28" s="666"/>
      <c r="CV28" s="666"/>
      <c r="CW28" s="666"/>
      <c r="CX28" s="666"/>
      <c r="CY28" s="667"/>
      <c r="CZ28" s="670">
        <v>9.9</v>
      </c>
      <c r="DA28" s="703"/>
      <c r="DB28" s="703"/>
      <c r="DC28" s="707"/>
      <c r="DD28" s="674">
        <v>1753200</v>
      </c>
      <c r="DE28" s="666"/>
      <c r="DF28" s="666"/>
      <c r="DG28" s="666"/>
      <c r="DH28" s="666"/>
      <c r="DI28" s="666"/>
      <c r="DJ28" s="666"/>
      <c r="DK28" s="667"/>
      <c r="DL28" s="674">
        <v>1753200</v>
      </c>
      <c r="DM28" s="666"/>
      <c r="DN28" s="666"/>
      <c r="DO28" s="666"/>
      <c r="DP28" s="666"/>
      <c r="DQ28" s="666"/>
      <c r="DR28" s="666"/>
      <c r="DS28" s="666"/>
      <c r="DT28" s="666"/>
      <c r="DU28" s="666"/>
      <c r="DV28" s="667"/>
      <c r="DW28" s="670">
        <v>19.3</v>
      </c>
      <c r="DX28" s="703"/>
      <c r="DY28" s="703"/>
      <c r="DZ28" s="703"/>
      <c r="EA28" s="703"/>
      <c r="EB28" s="703"/>
      <c r="EC28" s="704"/>
    </row>
    <row r="29" spans="2:133" ht="11.25" customHeight="1" x14ac:dyDescent="0.2">
      <c r="B29" s="662" t="s">
        <v>306</v>
      </c>
      <c r="C29" s="663"/>
      <c r="D29" s="663"/>
      <c r="E29" s="663"/>
      <c r="F29" s="663"/>
      <c r="G29" s="663"/>
      <c r="H29" s="663"/>
      <c r="I29" s="663"/>
      <c r="J29" s="663"/>
      <c r="K29" s="663"/>
      <c r="L29" s="663"/>
      <c r="M29" s="663"/>
      <c r="N29" s="663"/>
      <c r="O29" s="663"/>
      <c r="P29" s="663"/>
      <c r="Q29" s="664"/>
      <c r="R29" s="665">
        <v>125975</v>
      </c>
      <c r="S29" s="666"/>
      <c r="T29" s="666"/>
      <c r="U29" s="666"/>
      <c r="V29" s="666"/>
      <c r="W29" s="666"/>
      <c r="X29" s="666"/>
      <c r="Y29" s="667"/>
      <c r="Z29" s="668">
        <v>0.7</v>
      </c>
      <c r="AA29" s="668"/>
      <c r="AB29" s="668"/>
      <c r="AC29" s="668"/>
      <c r="AD29" s="669" t="s">
        <v>128</v>
      </c>
      <c r="AE29" s="669"/>
      <c r="AF29" s="669"/>
      <c r="AG29" s="669"/>
      <c r="AH29" s="669"/>
      <c r="AI29" s="669"/>
      <c r="AJ29" s="669"/>
      <c r="AK29" s="669"/>
      <c r="AL29" s="670" t="s">
        <v>128</v>
      </c>
      <c r="AM29" s="671"/>
      <c r="AN29" s="671"/>
      <c r="AO29" s="672"/>
      <c r="AP29" s="717"/>
      <c r="AQ29" s="718"/>
      <c r="AR29" s="718"/>
      <c r="AS29" s="718"/>
      <c r="AT29" s="718"/>
      <c r="AU29" s="718"/>
      <c r="AV29" s="718"/>
      <c r="AW29" s="718"/>
      <c r="AX29" s="718"/>
      <c r="AY29" s="718"/>
      <c r="AZ29" s="718"/>
      <c r="BA29" s="718"/>
      <c r="BB29" s="718"/>
      <c r="BC29" s="718"/>
      <c r="BD29" s="718"/>
      <c r="BE29" s="718"/>
      <c r="BF29" s="719"/>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08" t="s">
        <v>307</v>
      </c>
      <c r="CE29" s="709"/>
      <c r="CF29" s="680" t="s">
        <v>70</v>
      </c>
      <c r="CG29" s="681"/>
      <c r="CH29" s="681"/>
      <c r="CI29" s="681"/>
      <c r="CJ29" s="681"/>
      <c r="CK29" s="681"/>
      <c r="CL29" s="681"/>
      <c r="CM29" s="681"/>
      <c r="CN29" s="681"/>
      <c r="CO29" s="681"/>
      <c r="CP29" s="681"/>
      <c r="CQ29" s="682"/>
      <c r="CR29" s="665">
        <v>1860961</v>
      </c>
      <c r="CS29" s="705"/>
      <c r="CT29" s="705"/>
      <c r="CU29" s="705"/>
      <c r="CV29" s="705"/>
      <c r="CW29" s="705"/>
      <c r="CX29" s="705"/>
      <c r="CY29" s="706"/>
      <c r="CZ29" s="670">
        <v>9.9</v>
      </c>
      <c r="DA29" s="703"/>
      <c r="DB29" s="703"/>
      <c r="DC29" s="707"/>
      <c r="DD29" s="674">
        <v>1752220</v>
      </c>
      <c r="DE29" s="705"/>
      <c r="DF29" s="705"/>
      <c r="DG29" s="705"/>
      <c r="DH29" s="705"/>
      <c r="DI29" s="705"/>
      <c r="DJ29" s="705"/>
      <c r="DK29" s="706"/>
      <c r="DL29" s="674">
        <v>1752220</v>
      </c>
      <c r="DM29" s="705"/>
      <c r="DN29" s="705"/>
      <c r="DO29" s="705"/>
      <c r="DP29" s="705"/>
      <c r="DQ29" s="705"/>
      <c r="DR29" s="705"/>
      <c r="DS29" s="705"/>
      <c r="DT29" s="705"/>
      <c r="DU29" s="705"/>
      <c r="DV29" s="706"/>
      <c r="DW29" s="670">
        <v>19.3</v>
      </c>
      <c r="DX29" s="703"/>
      <c r="DY29" s="703"/>
      <c r="DZ29" s="703"/>
      <c r="EA29" s="703"/>
      <c r="EB29" s="703"/>
      <c r="EC29" s="704"/>
    </row>
    <row r="30" spans="2:133" ht="11.25" customHeight="1" x14ac:dyDescent="0.2">
      <c r="B30" s="662" t="s">
        <v>308</v>
      </c>
      <c r="C30" s="663"/>
      <c r="D30" s="663"/>
      <c r="E30" s="663"/>
      <c r="F30" s="663"/>
      <c r="G30" s="663"/>
      <c r="H30" s="663"/>
      <c r="I30" s="663"/>
      <c r="J30" s="663"/>
      <c r="K30" s="663"/>
      <c r="L30" s="663"/>
      <c r="M30" s="663"/>
      <c r="N30" s="663"/>
      <c r="O30" s="663"/>
      <c r="P30" s="663"/>
      <c r="Q30" s="664"/>
      <c r="R30" s="665">
        <v>221489</v>
      </c>
      <c r="S30" s="666"/>
      <c r="T30" s="666"/>
      <c r="U30" s="666"/>
      <c r="V30" s="666"/>
      <c r="W30" s="666"/>
      <c r="X30" s="666"/>
      <c r="Y30" s="667"/>
      <c r="Z30" s="668">
        <v>1.2</v>
      </c>
      <c r="AA30" s="668"/>
      <c r="AB30" s="668"/>
      <c r="AC30" s="668"/>
      <c r="AD30" s="669">
        <v>12977</v>
      </c>
      <c r="AE30" s="669"/>
      <c r="AF30" s="669"/>
      <c r="AG30" s="669"/>
      <c r="AH30" s="669"/>
      <c r="AI30" s="669"/>
      <c r="AJ30" s="669"/>
      <c r="AK30" s="669"/>
      <c r="AL30" s="670">
        <v>0.1</v>
      </c>
      <c r="AM30" s="671"/>
      <c r="AN30" s="671"/>
      <c r="AO30" s="672"/>
      <c r="AP30" s="644" t="s">
        <v>224</v>
      </c>
      <c r="AQ30" s="645"/>
      <c r="AR30" s="645"/>
      <c r="AS30" s="645"/>
      <c r="AT30" s="645"/>
      <c r="AU30" s="645"/>
      <c r="AV30" s="645"/>
      <c r="AW30" s="645"/>
      <c r="AX30" s="645"/>
      <c r="AY30" s="645"/>
      <c r="AZ30" s="645"/>
      <c r="BA30" s="645"/>
      <c r="BB30" s="645"/>
      <c r="BC30" s="645"/>
      <c r="BD30" s="645"/>
      <c r="BE30" s="645"/>
      <c r="BF30" s="646"/>
      <c r="BG30" s="644" t="s">
        <v>309</v>
      </c>
      <c r="BH30" s="715"/>
      <c r="BI30" s="715"/>
      <c r="BJ30" s="715"/>
      <c r="BK30" s="715"/>
      <c r="BL30" s="715"/>
      <c r="BM30" s="715"/>
      <c r="BN30" s="715"/>
      <c r="BO30" s="715"/>
      <c r="BP30" s="715"/>
      <c r="BQ30" s="716"/>
      <c r="BR30" s="644" t="s">
        <v>310</v>
      </c>
      <c r="BS30" s="715"/>
      <c r="BT30" s="715"/>
      <c r="BU30" s="715"/>
      <c r="BV30" s="715"/>
      <c r="BW30" s="715"/>
      <c r="BX30" s="715"/>
      <c r="BY30" s="715"/>
      <c r="BZ30" s="715"/>
      <c r="CA30" s="715"/>
      <c r="CB30" s="716"/>
      <c r="CD30" s="710"/>
      <c r="CE30" s="711"/>
      <c r="CF30" s="680" t="s">
        <v>311</v>
      </c>
      <c r="CG30" s="681"/>
      <c r="CH30" s="681"/>
      <c r="CI30" s="681"/>
      <c r="CJ30" s="681"/>
      <c r="CK30" s="681"/>
      <c r="CL30" s="681"/>
      <c r="CM30" s="681"/>
      <c r="CN30" s="681"/>
      <c r="CO30" s="681"/>
      <c r="CP30" s="681"/>
      <c r="CQ30" s="682"/>
      <c r="CR30" s="665">
        <v>1822422</v>
      </c>
      <c r="CS30" s="666"/>
      <c r="CT30" s="666"/>
      <c r="CU30" s="666"/>
      <c r="CV30" s="666"/>
      <c r="CW30" s="666"/>
      <c r="CX30" s="666"/>
      <c r="CY30" s="667"/>
      <c r="CZ30" s="670">
        <v>9.6999999999999993</v>
      </c>
      <c r="DA30" s="703"/>
      <c r="DB30" s="703"/>
      <c r="DC30" s="707"/>
      <c r="DD30" s="674">
        <v>1713681</v>
      </c>
      <c r="DE30" s="666"/>
      <c r="DF30" s="666"/>
      <c r="DG30" s="666"/>
      <c r="DH30" s="666"/>
      <c r="DI30" s="666"/>
      <c r="DJ30" s="666"/>
      <c r="DK30" s="667"/>
      <c r="DL30" s="674">
        <v>1713681</v>
      </c>
      <c r="DM30" s="666"/>
      <c r="DN30" s="666"/>
      <c r="DO30" s="666"/>
      <c r="DP30" s="666"/>
      <c r="DQ30" s="666"/>
      <c r="DR30" s="666"/>
      <c r="DS30" s="666"/>
      <c r="DT30" s="666"/>
      <c r="DU30" s="666"/>
      <c r="DV30" s="667"/>
      <c r="DW30" s="670">
        <v>18.8</v>
      </c>
      <c r="DX30" s="703"/>
      <c r="DY30" s="703"/>
      <c r="DZ30" s="703"/>
      <c r="EA30" s="703"/>
      <c r="EB30" s="703"/>
      <c r="EC30" s="704"/>
    </row>
    <row r="31" spans="2:133" ht="11.25" customHeight="1" x14ac:dyDescent="0.2">
      <c r="B31" s="662" t="s">
        <v>312</v>
      </c>
      <c r="C31" s="663"/>
      <c r="D31" s="663"/>
      <c r="E31" s="663"/>
      <c r="F31" s="663"/>
      <c r="G31" s="663"/>
      <c r="H31" s="663"/>
      <c r="I31" s="663"/>
      <c r="J31" s="663"/>
      <c r="K31" s="663"/>
      <c r="L31" s="663"/>
      <c r="M31" s="663"/>
      <c r="N31" s="663"/>
      <c r="O31" s="663"/>
      <c r="P31" s="663"/>
      <c r="Q31" s="664"/>
      <c r="R31" s="665">
        <v>100420</v>
      </c>
      <c r="S31" s="666"/>
      <c r="T31" s="666"/>
      <c r="U31" s="666"/>
      <c r="V31" s="666"/>
      <c r="W31" s="666"/>
      <c r="X31" s="666"/>
      <c r="Y31" s="667"/>
      <c r="Z31" s="668">
        <v>0.5</v>
      </c>
      <c r="AA31" s="668"/>
      <c r="AB31" s="668"/>
      <c r="AC31" s="668"/>
      <c r="AD31" s="669" t="s">
        <v>128</v>
      </c>
      <c r="AE31" s="669"/>
      <c r="AF31" s="669"/>
      <c r="AG31" s="669"/>
      <c r="AH31" s="669"/>
      <c r="AI31" s="669"/>
      <c r="AJ31" s="669"/>
      <c r="AK31" s="669"/>
      <c r="AL31" s="670" t="s">
        <v>128</v>
      </c>
      <c r="AM31" s="671"/>
      <c r="AN31" s="671"/>
      <c r="AO31" s="672"/>
      <c r="AP31" s="722" t="s">
        <v>313</v>
      </c>
      <c r="AQ31" s="723"/>
      <c r="AR31" s="723"/>
      <c r="AS31" s="723"/>
      <c r="AT31" s="728" t="s">
        <v>314</v>
      </c>
      <c r="AU31" s="217"/>
      <c r="AV31" s="217"/>
      <c r="AW31" s="217"/>
      <c r="AX31" s="651" t="s">
        <v>189</v>
      </c>
      <c r="AY31" s="652"/>
      <c r="AZ31" s="652"/>
      <c r="BA31" s="652"/>
      <c r="BB31" s="652"/>
      <c r="BC31" s="652"/>
      <c r="BD31" s="652"/>
      <c r="BE31" s="652"/>
      <c r="BF31" s="653"/>
      <c r="BG31" s="733">
        <v>98.5</v>
      </c>
      <c r="BH31" s="720"/>
      <c r="BI31" s="720"/>
      <c r="BJ31" s="720"/>
      <c r="BK31" s="720"/>
      <c r="BL31" s="720"/>
      <c r="BM31" s="660">
        <v>94.3</v>
      </c>
      <c r="BN31" s="720"/>
      <c r="BO31" s="720"/>
      <c r="BP31" s="720"/>
      <c r="BQ31" s="721"/>
      <c r="BR31" s="733">
        <v>97.9</v>
      </c>
      <c r="BS31" s="720"/>
      <c r="BT31" s="720"/>
      <c r="BU31" s="720"/>
      <c r="BV31" s="720"/>
      <c r="BW31" s="720"/>
      <c r="BX31" s="660">
        <v>92.6</v>
      </c>
      <c r="BY31" s="720"/>
      <c r="BZ31" s="720"/>
      <c r="CA31" s="720"/>
      <c r="CB31" s="721"/>
      <c r="CD31" s="710"/>
      <c r="CE31" s="711"/>
      <c r="CF31" s="680" t="s">
        <v>315</v>
      </c>
      <c r="CG31" s="681"/>
      <c r="CH31" s="681"/>
      <c r="CI31" s="681"/>
      <c r="CJ31" s="681"/>
      <c r="CK31" s="681"/>
      <c r="CL31" s="681"/>
      <c r="CM31" s="681"/>
      <c r="CN31" s="681"/>
      <c r="CO31" s="681"/>
      <c r="CP31" s="681"/>
      <c r="CQ31" s="682"/>
      <c r="CR31" s="665">
        <v>38539</v>
      </c>
      <c r="CS31" s="705"/>
      <c r="CT31" s="705"/>
      <c r="CU31" s="705"/>
      <c r="CV31" s="705"/>
      <c r="CW31" s="705"/>
      <c r="CX31" s="705"/>
      <c r="CY31" s="706"/>
      <c r="CZ31" s="670">
        <v>0.2</v>
      </c>
      <c r="DA31" s="703"/>
      <c r="DB31" s="703"/>
      <c r="DC31" s="707"/>
      <c r="DD31" s="674">
        <v>38539</v>
      </c>
      <c r="DE31" s="705"/>
      <c r="DF31" s="705"/>
      <c r="DG31" s="705"/>
      <c r="DH31" s="705"/>
      <c r="DI31" s="705"/>
      <c r="DJ31" s="705"/>
      <c r="DK31" s="706"/>
      <c r="DL31" s="674">
        <v>38539</v>
      </c>
      <c r="DM31" s="705"/>
      <c r="DN31" s="705"/>
      <c r="DO31" s="705"/>
      <c r="DP31" s="705"/>
      <c r="DQ31" s="705"/>
      <c r="DR31" s="705"/>
      <c r="DS31" s="705"/>
      <c r="DT31" s="705"/>
      <c r="DU31" s="705"/>
      <c r="DV31" s="706"/>
      <c r="DW31" s="670">
        <v>0.4</v>
      </c>
      <c r="DX31" s="703"/>
      <c r="DY31" s="703"/>
      <c r="DZ31" s="703"/>
      <c r="EA31" s="703"/>
      <c r="EB31" s="703"/>
      <c r="EC31" s="704"/>
    </row>
    <row r="32" spans="2:133" ht="11.25" customHeight="1" x14ac:dyDescent="0.2">
      <c r="B32" s="662" t="s">
        <v>316</v>
      </c>
      <c r="C32" s="663"/>
      <c r="D32" s="663"/>
      <c r="E32" s="663"/>
      <c r="F32" s="663"/>
      <c r="G32" s="663"/>
      <c r="H32" s="663"/>
      <c r="I32" s="663"/>
      <c r="J32" s="663"/>
      <c r="K32" s="663"/>
      <c r="L32" s="663"/>
      <c r="M32" s="663"/>
      <c r="N32" s="663"/>
      <c r="O32" s="663"/>
      <c r="P32" s="663"/>
      <c r="Q32" s="664"/>
      <c r="R32" s="665">
        <v>2844991</v>
      </c>
      <c r="S32" s="666"/>
      <c r="T32" s="666"/>
      <c r="U32" s="666"/>
      <c r="V32" s="666"/>
      <c r="W32" s="666"/>
      <c r="X32" s="666"/>
      <c r="Y32" s="667"/>
      <c r="Z32" s="668">
        <v>14.9</v>
      </c>
      <c r="AA32" s="668"/>
      <c r="AB32" s="668"/>
      <c r="AC32" s="668"/>
      <c r="AD32" s="669" t="s">
        <v>128</v>
      </c>
      <c r="AE32" s="669"/>
      <c r="AF32" s="669"/>
      <c r="AG32" s="669"/>
      <c r="AH32" s="669"/>
      <c r="AI32" s="669"/>
      <c r="AJ32" s="669"/>
      <c r="AK32" s="669"/>
      <c r="AL32" s="670" t="s">
        <v>128</v>
      </c>
      <c r="AM32" s="671"/>
      <c r="AN32" s="671"/>
      <c r="AO32" s="672"/>
      <c r="AP32" s="724"/>
      <c r="AQ32" s="725"/>
      <c r="AR32" s="725"/>
      <c r="AS32" s="725"/>
      <c r="AT32" s="729"/>
      <c r="AU32" s="216" t="s">
        <v>317</v>
      </c>
      <c r="AV32" s="216"/>
      <c r="AW32" s="216"/>
      <c r="AX32" s="662" t="s">
        <v>318</v>
      </c>
      <c r="AY32" s="663"/>
      <c r="AZ32" s="663"/>
      <c r="BA32" s="663"/>
      <c r="BB32" s="663"/>
      <c r="BC32" s="663"/>
      <c r="BD32" s="663"/>
      <c r="BE32" s="663"/>
      <c r="BF32" s="664"/>
      <c r="BG32" s="734">
        <v>99.2</v>
      </c>
      <c r="BH32" s="705"/>
      <c r="BI32" s="705"/>
      <c r="BJ32" s="705"/>
      <c r="BK32" s="705"/>
      <c r="BL32" s="705"/>
      <c r="BM32" s="671">
        <v>96.5</v>
      </c>
      <c r="BN32" s="731"/>
      <c r="BO32" s="731"/>
      <c r="BP32" s="731"/>
      <c r="BQ32" s="732"/>
      <c r="BR32" s="734">
        <v>99</v>
      </c>
      <c r="BS32" s="705"/>
      <c r="BT32" s="705"/>
      <c r="BU32" s="705"/>
      <c r="BV32" s="705"/>
      <c r="BW32" s="705"/>
      <c r="BX32" s="671">
        <v>95.8</v>
      </c>
      <c r="BY32" s="731"/>
      <c r="BZ32" s="731"/>
      <c r="CA32" s="731"/>
      <c r="CB32" s="732"/>
      <c r="CD32" s="712"/>
      <c r="CE32" s="713"/>
      <c r="CF32" s="680" t="s">
        <v>319</v>
      </c>
      <c r="CG32" s="681"/>
      <c r="CH32" s="681"/>
      <c r="CI32" s="681"/>
      <c r="CJ32" s="681"/>
      <c r="CK32" s="681"/>
      <c r="CL32" s="681"/>
      <c r="CM32" s="681"/>
      <c r="CN32" s="681"/>
      <c r="CO32" s="681"/>
      <c r="CP32" s="681"/>
      <c r="CQ32" s="682"/>
      <c r="CR32" s="665">
        <v>980</v>
      </c>
      <c r="CS32" s="666"/>
      <c r="CT32" s="666"/>
      <c r="CU32" s="666"/>
      <c r="CV32" s="666"/>
      <c r="CW32" s="666"/>
      <c r="CX32" s="666"/>
      <c r="CY32" s="667"/>
      <c r="CZ32" s="670">
        <v>0</v>
      </c>
      <c r="DA32" s="703"/>
      <c r="DB32" s="703"/>
      <c r="DC32" s="707"/>
      <c r="DD32" s="674">
        <v>980</v>
      </c>
      <c r="DE32" s="666"/>
      <c r="DF32" s="666"/>
      <c r="DG32" s="666"/>
      <c r="DH32" s="666"/>
      <c r="DI32" s="666"/>
      <c r="DJ32" s="666"/>
      <c r="DK32" s="667"/>
      <c r="DL32" s="674">
        <v>980</v>
      </c>
      <c r="DM32" s="666"/>
      <c r="DN32" s="666"/>
      <c r="DO32" s="666"/>
      <c r="DP32" s="666"/>
      <c r="DQ32" s="666"/>
      <c r="DR32" s="666"/>
      <c r="DS32" s="666"/>
      <c r="DT32" s="666"/>
      <c r="DU32" s="666"/>
      <c r="DV32" s="667"/>
      <c r="DW32" s="670">
        <v>0</v>
      </c>
      <c r="DX32" s="703"/>
      <c r="DY32" s="703"/>
      <c r="DZ32" s="703"/>
      <c r="EA32" s="703"/>
      <c r="EB32" s="703"/>
      <c r="EC32" s="704"/>
    </row>
    <row r="33" spans="2:133" ht="11.25" customHeight="1" x14ac:dyDescent="0.2">
      <c r="B33" s="699" t="s">
        <v>320</v>
      </c>
      <c r="C33" s="700"/>
      <c r="D33" s="700"/>
      <c r="E33" s="700"/>
      <c r="F33" s="700"/>
      <c r="G33" s="700"/>
      <c r="H33" s="700"/>
      <c r="I33" s="700"/>
      <c r="J33" s="700"/>
      <c r="K33" s="700"/>
      <c r="L33" s="700"/>
      <c r="M33" s="700"/>
      <c r="N33" s="700"/>
      <c r="O33" s="700"/>
      <c r="P33" s="700"/>
      <c r="Q33" s="701"/>
      <c r="R33" s="665">
        <v>362</v>
      </c>
      <c r="S33" s="666"/>
      <c r="T33" s="666"/>
      <c r="U33" s="666"/>
      <c r="V33" s="666"/>
      <c r="W33" s="666"/>
      <c r="X33" s="666"/>
      <c r="Y33" s="667"/>
      <c r="Z33" s="668">
        <v>0</v>
      </c>
      <c r="AA33" s="668"/>
      <c r="AB33" s="668"/>
      <c r="AC33" s="668"/>
      <c r="AD33" s="669">
        <v>362</v>
      </c>
      <c r="AE33" s="669"/>
      <c r="AF33" s="669"/>
      <c r="AG33" s="669"/>
      <c r="AH33" s="669"/>
      <c r="AI33" s="669"/>
      <c r="AJ33" s="669"/>
      <c r="AK33" s="669"/>
      <c r="AL33" s="670">
        <v>0</v>
      </c>
      <c r="AM33" s="671"/>
      <c r="AN33" s="671"/>
      <c r="AO33" s="672"/>
      <c r="AP33" s="726"/>
      <c r="AQ33" s="727"/>
      <c r="AR33" s="727"/>
      <c r="AS33" s="727"/>
      <c r="AT33" s="730"/>
      <c r="AU33" s="218"/>
      <c r="AV33" s="218"/>
      <c r="AW33" s="218"/>
      <c r="AX33" s="717" t="s">
        <v>321</v>
      </c>
      <c r="AY33" s="718"/>
      <c r="AZ33" s="718"/>
      <c r="BA33" s="718"/>
      <c r="BB33" s="718"/>
      <c r="BC33" s="718"/>
      <c r="BD33" s="718"/>
      <c r="BE33" s="718"/>
      <c r="BF33" s="719"/>
      <c r="BG33" s="735">
        <v>97.1</v>
      </c>
      <c r="BH33" s="736"/>
      <c r="BI33" s="736"/>
      <c r="BJ33" s="736"/>
      <c r="BK33" s="736"/>
      <c r="BL33" s="736"/>
      <c r="BM33" s="737">
        <v>91</v>
      </c>
      <c r="BN33" s="736"/>
      <c r="BO33" s="736"/>
      <c r="BP33" s="736"/>
      <c r="BQ33" s="738"/>
      <c r="BR33" s="735">
        <v>96.3</v>
      </c>
      <c r="BS33" s="736"/>
      <c r="BT33" s="736"/>
      <c r="BU33" s="736"/>
      <c r="BV33" s="736"/>
      <c r="BW33" s="736"/>
      <c r="BX33" s="737">
        <v>87.9</v>
      </c>
      <c r="BY33" s="736"/>
      <c r="BZ33" s="736"/>
      <c r="CA33" s="736"/>
      <c r="CB33" s="738"/>
      <c r="CD33" s="680" t="s">
        <v>322</v>
      </c>
      <c r="CE33" s="681"/>
      <c r="CF33" s="681"/>
      <c r="CG33" s="681"/>
      <c r="CH33" s="681"/>
      <c r="CI33" s="681"/>
      <c r="CJ33" s="681"/>
      <c r="CK33" s="681"/>
      <c r="CL33" s="681"/>
      <c r="CM33" s="681"/>
      <c r="CN33" s="681"/>
      <c r="CO33" s="681"/>
      <c r="CP33" s="681"/>
      <c r="CQ33" s="682"/>
      <c r="CR33" s="665">
        <v>10026120</v>
      </c>
      <c r="CS33" s="705"/>
      <c r="CT33" s="705"/>
      <c r="CU33" s="705"/>
      <c r="CV33" s="705"/>
      <c r="CW33" s="705"/>
      <c r="CX33" s="705"/>
      <c r="CY33" s="706"/>
      <c r="CZ33" s="670">
        <v>53.4</v>
      </c>
      <c r="DA33" s="703"/>
      <c r="DB33" s="703"/>
      <c r="DC33" s="707"/>
      <c r="DD33" s="674">
        <v>7428468</v>
      </c>
      <c r="DE33" s="705"/>
      <c r="DF33" s="705"/>
      <c r="DG33" s="705"/>
      <c r="DH33" s="705"/>
      <c r="DI33" s="705"/>
      <c r="DJ33" s="705"/>
      <c r="DK33" s="706"/>
      <c r="DL33" s="674">
        <v>4228632</v>
      </c>
      <c r="DM33" s="705"/>
      <c r="DN33" s="705"/>
      <c r="DO33" s="705"/>
      <c r="DP33" s="705"/>
      <c r="DQ33" s="705"/>
      <c r="DR33" s="705"/>
      <c r="DS33" s="705"/>
      <c r="DT33" s="705"/>
      <c r="DU33" s="705"/>
      <c r="DV33" s="706"/>
      <c r="DW33" s="670">
        <v>46.5</v>
      </c>
      <c r="DX33" s="703"/>
      <c r="DY33" s="703"/>
      <c r="DZ33" s="703"/>
      <c r="EA33" s="703"/>
      <c r="EB33" s="703"/>
      <c r="EC33" s="704"/>
    </row>
    <row r="34" spans="2:133" ht="11.25" customHeight="1" x14ac:dyDescent="0.2">
      <c r="B34" s="662" t="s">
        <v>323</v>
      </c>
      <c r="C34" s="663"/>
      <c r="D34" s="663"/>
      <c r="E34" s="663"/>
      <c r="F34" s="663"/>
      <c r="G34" s="663"/>
      <c r="H34" s="663"/>
      <c r="I34" s="663"/>
      <c r="J34" s="663"/>
      <c r="K34" s="663"/>
      <c r="L34" s="663"/>
      <c r="M34" s="663"/>
      <c r="N34" s="663"/>
      <c r="O34" s="663"/>
      <c r="P34" s="663"/>
      <c r="Q34" s="664"/>
      <c r="R34" s="665">
        <v>1335717</v>
      </c>
      <c r="S34" s="666"/>
      <c r="T34" s="666"/>
      <c r="U34" s="666"/>
      <c r="V34" s="666"/>
      <c r="W34" s="666"/>
      <c r="X34" s="666"/>
      <c r="Y34" s="667"/>
      <c r="Z34" s="668">
        <v>7</v>
      </c>
      <c r="AA34" s="668"/>
      <c r="AB34" s="668"/>
      <c r="AC34" s="668"/>
      <c r="AD34" s="669" t="s">
        <v>128</v>
      </c>
      <c r="AE34" s="669"/>
      <c r="AF34" s="669"/>
      <c r="AG34" s="669"/>
      <c r="AH34" s="669"/>
      <c r="AI34" s="669"/>
      <c r="AJ34" s="669"/>
      <c r="AK34" s="669"/>
      <c r="AL34" s="670" t="s">
        <v>128</v>
      </c>
      <c r="AM34" s="671"/>
      <c r="AN34" s="671"/>
      <c r="AO34" s="672"/>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80" t="s">
        <v>324</v>
      </c>
      <c r="CE34" s="681"/>
      <c r="CF34" s="681"/>
      <c r="CG34" s="681"/>
      <c r="CH34" s="681"/>
      <c r="CI34" s="681"/>
      <c r="CJ34" s="681"/>
      <c r="CK34" s="681"/>
      <c r="CL34" s="681"/>
      <c r="CM34" s="681"/>
      <c r="CN34" s="681"/>
      <c r="CO34" s="681"/>
      <c r="CP34" s="681"/>
      <c r="CQ34" s="682"/>
      <c r="CR34" s="665">
        <v>2590525</v>
      </c>
      <c r="CS34" s="666"/>
      <c r="CT34" s="666"/>
      <c r="CU34" s="666"/>
      <c r="CV34" s="666"/>
      <c r="CW34" s="666"/>
      <c r="CX34" s="666"/>
      <c r="CY34" s="667"/>
      <c r="CZ34" s="670">
        <v>13.8</v>
      </c>
      <c r="DA34" s="703"/>
      <c r="DB34" s="703"/>
      <c r="DC34" s="707"/>
      <c r="DD34" s="674">
        <v>1947412</v>
      </c>
      <c r="DE34" s="666"/>
      <c r="DF34" s="666"/>
      <c r="DG34" s="666"/>
      <c r="DH34" s="666"/>
      <c r="DI34" s="666"/>
      <c r="DJ34" s="666"/>
      <c r="DK34" s="667"/>
      <c r="DL34" s="674">
        <v>1207388</v>
      </c>
      <c r="DM34" s="666"/>
      <c r="DN34" s="666"/>
      <c r="DO34" s="666"/>
      <c r="DP34" s="666"/>
      <c r="DQ34" s="666"/>
      <c r="DR34" s="666"/>
      <c r="DS34" s="666"/>
      <c r="DT34" s="666"/>
      <c r="DU34" s="666"/>
      <c r="DV34" s="667"/>
      <c r="DW34" s="670">
        <v>13.3</v>
      </c>
      <c r="DX34" s="703"/>
      <c r="DY34" s="703"/>
      <c r="DZ34" s="703"/>
      <c r="EA34" s="703"/>
      <c r="EB34" s="703"/>
      <c r="EC34" s="704"/>
    </row>
    <row r="35" spans="2:133" ht="11.25" customHeight="1" x14ac:dyDescent="0.2">
      <c r="B35" s="662" t="s">
        <v>325</v>
      </c>
      <c r="C35" s="663"/>
      <c r="D35" s="663"/>
      <c r="E35" s="663"/>
      <c r="F35" s="663"/>
      <c r="G35" s="663"/>
      <c r="H35" s="663"/>
      <c r="I35" s="663"/>
      <c r="J35" s="663"/>
      <c r="K35" s="663"/>
      <c r="L35" s="663"/>
      <c r="M35" s="663"/>
      <c r="N35" s="663"/>
      <c r="O35" s="663"/>
      <c r="P35" s="663"/>
      <c r="Q35" s="664"/>
      <c r="R35" s="665">
        <v>37182</v>
      </c>
      <c r="S35" s="666"/>
      <c r="T35" s="666"/>
      <c r="U35" s="666"/>
      <c r="V35" s="666"/>
      <c r="W35" s="666"/>
      <c r="X35" s="666"/>
      <c r="Y35" s="667"/>
      <c r="Z35" s="668">
        <v>0.2</v>
      </c>
      <c r="AA35" s="668"/>
      <c r="AB35" s="668"/>
      <c r="AC35" s="668"/>
      <c r="AD35" s="669">
        <v>2069</v>
      </c>
      <c r="AE35" s="669"/>
      <c r="AF35" s="669"/>
      <c r="AG35" s="669"/>
      <c r="AH35" s="669"/>
      <c r="AI35" s="669"/>
      <c r="AJ35" s="669"/>
      <c r="AK35" s="669"/>
      <c r="AL35" s="670">
        <v>0</v>
      </c>
      <c r="AM35" s="671"/>
      <c r="AN35" s="671"/>
      <c r="AO35" s="672"/>
      <c r="AP35" s="221"/>
      <c r="AQ35" s="644" t="s">
        <v>326</v>
      </c>
      <c r="AR35" s="645"/>
      <c r="AS35" s="645"/>
      <c r="AT35" s="645"/>
      <c r="AU35" s="645"/>
      <c r="AV35" s="645"/>
      <c r="AW35" s="645"/>
      <c r="AX35" s="645"/>
      <c r="AY35" s="645"/>
      <c r="AZ35" s="645"/>
      <c r="BA35" s="645"/>
      <c r="BB35" s="645"/>
      <c r="BC35" s="645"/>
      <c r="BD35" s="645"/>
      <c r="BE35" s="645"/>
      <c r="BF35" s="646"/>
      <c r="BG35" s="644" t="s">
        <v>327</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328</v>
      </c>
      <c r="CE35" s="681"/>
      <c r="CF35" s="681"/>
      <c r="CG35" s="681"/>
      <c r="CH35" s="681"/>
      <c r="CI35" s="681"/>
      <c r="CJ35" s="681"/>
      <c r="CK35" s="681"/>
      <c r="CL35" s="681"/>
      <c r="CM35" s="681"/>
      <c r="CN35" s="681"/>
      <c r="CO35" s="681"/>
      <c r="CP35" s="681"/>
      <c r="CQ35" s="682"/>
      <c r="CR35" s="665">
        <v>898711</v>
      </c>
      <c r="CS35" s="705"/>
      <c r="CT35" s="705"/>
      <c r="CU35" s="705"/>
      <c r="CV35" s="705"/>
      <c r="CW35" s="705"/>
      <c r="CX35" s="705"/>
      <c r="CY35" s="706"/>
      <c r="CZ35" s="670">
        <v>4.8</v>
      </c>
      <c r="DA35" s="703"/>
      <c r="DB35" s="703"/>
      <c r="DC35" s="707"/>
      <c r="DD35" s="674">
        <v>767363</v>
      </c>
      <c r="DE35" s="705"/>
      <c r="DF35" s="705"/>
      <c r="DG35" s="705"/>
      <c r="DH35" s="705"/>
      <c r="DI35" s="705"/>
      <c r="DJ35" s="705"/>
      <c r="DK35" s="706"/>
      <c r="DL35" s="674">
        <v>694666</v>
      </c>
      <c r="DM35" s="705"/>
      <c r="DN35" s="705"/>
      <c r="DO35" s="705"/>
      <c r="DP35" s="705"/>
      <c r="DQ35" s="705"/>
      <c r="DR35" s="705"/>
      <c r="DS35" s="705"/>
      <c r="DT35" s="705"/>
      <c r="DU35" s="705"/>
      <c r="DV35" s="706"/>
      <c r="DW35" s="670">
        <v>7.6</v>
      </c>
      <c r="DX35" s="703"/>
      <c r="DY35" s="703"/>
      <c r="DZ35" s="703"/>
      <c r="EA35" s="703"/>
      <c r="EB35" s="703"/>
      <c r="EC35" s="704"/>
    </row>
    <row r="36" spans="2:133" ht="11.25" customHeight="1" x14ac:dyDescent="0.2">
      <c r="B36" s="662" t="s">
        <v>329</v>
      </c>
      <c r="C36" s="663"/>
      <c r="D36" s="663"/>
      <c r="E36" s="663"/>
      <c r="F36" s="663"/>
      <c r="G36" s="663"/>
      <c r="H36" s="663"/>
      <c r="I36" s="663"/>
      <c r="J36" s="663"/>
      <c r="K36" s="663"/>
      <c r="L36" s="663"/>
      <c r="M36" s="663"/>
      <c r="N36" s="663"/>
      <c r="O36" s="663"/>
      <c r="P36" s="663"/>
      <c r="Q36" s="664"/>
      <c r="R36" s="665">
        <v>1599992</v>
      </c>
      <c r="S36" s="666"/>
      <c r="T36" s="666"/>
      <c r="U36" s="666"/>
      <c r="V36" s="666"/>
      <c r="W36" s="666"/>
      <c r="X36" s="666"/>
      <c r="Y36" s="667"/>
      <c r="Z36" s="668">
        <v>8.4</v>
      </c>
      <c r="AA36" s="668"/>
      <c r="AB36" s="668"/>
      <c r="AC36" s="668"/>
      <c r="AD36" s="669" t="s">
        <v>128</v>
      </c>
      <c r="AE36" s="669"/>
      <c r="AF36" s="669"/>
      <c r="AG36" s="669"/>
      <c r="AH36" s="669"/>
      <c r="AI36" s="669"/>
      <c r="AJ36" s="669"/>
      <c r="AK36" s="669"/>
      <c r="AL36" s="670" t="s">
        <v>128</v>
      </c>
      <c r="AM36" s="671"/>
      <c r="AN36" s="671"/>
      <c r="AO36" s="672"/>
      <c r="AP36" s="221"/>
      <c r="AQ36" s="739" t="s">
        <v>330</v>
      </c>
      <c r="AR36" s="740"/>
      <c r="AS36" s="740"/>
      <c r="AT36" s="740"/>
      <c r="AU36" s="740"/>
      <c r="AV36" s="740"/>
      <c r="AW36" s="740"/>
      <c r="AX36" s="740"/>
      <c r="AY36" s="741"/>
      <c r="AZ36" s="654">
        <v>2618596</v>
      </c>
      <c r="BA36" s="655"/>
      <c r="BB36" s="655"/>
      <c r="BC36" s="655"/>
      <c r="BD36" s="655"/>
      <c r="BE36" s="655"/>
      <c r="BF36" s="742"/>
      <c r="BG36" s="676" t="s">
        <v>331</v>
      </c>
      <c r="BH36" s="677"/>
      <c r="BI36" s="677"/>
      <c r="BJ36" s="677"/>
      <c r="BK36" s="677"/>
      <c r="BL36" s="677"/>
      <c r="BM36" s="677"/>
      <c r="BN36" s="677"/>
      <c r="BO36" s="677"/>
      <c r="BP36" s="677"/>
      <c r="BQ36" s="677"/>
      <c r="BR36" s="677"/>
      <c r="BS36" s="677"/>
      <c r="BT36" s="677"/>
      <c r="BU36" s="678"/>
      <c r="BV36" s="654">
        <v>67919</v>
      </c>
      <c r="BW36" s="655"/>
      <c r="BX36" s="655"/>
      <c r="BY36" s="655"/>
      <c r="BZ36" s="655"/>
      <c r="CA36" s="655"/>
      <c r="CB36" s="742"/>
      <c r="CD36" s="680" t="s">
        <v>332</v>
      </c>
      <c r="CE36" s="681"/>
      <c r="CF36" s="681"/>
      <c r="CG36" s="681"/>
      <c r="CH36" s="681"/>
      <c r="CI36" s="681"/>
      <c r="CJ36" s="681"/>
      <c r="CK36" s="681"/>
      <c r="CL36" s="681"/>
      <c r="CM36" s="681"/>
      <c r="CN36" s="681"/>
      <c r="CO36" s="681"/>
      <c r="CP36" s="681"/>
      <c r="CQ36" s="682"/>
      <c r="CR36" s="665">
        <v>2633139</v>
      </c>
      <c r="CS36" s="666"/>
      <c r="CT36" s="666"/>
      <c r="CU36" s="666"/>
      <c r="CV36" s="666"/>
      <c r="CW36" s="666"/>
      <c r="CX36" s="666"/>
      <c r="CY36" s="667"/>
      <c r="CZ36" s="670">
        <v>14</v>
      </c>
      <c r="DA36" s="703"/>
      <c r="DB36" s="703"/>
      <c r="DC36" s="707"/>
      <c r="DD36" s="674">
        <v>1524526</v>
      </c>
      <c r="DE36" s="666"/>
      <c r="DF36" s="666"/>
      <c r="DG36" s="666"/>
      <c r="DH36" s="666"/>
      <c r="DI36" s="666"/>
      <c r="DJ36" s="666"/>
      <c r="DK36" s="667"/>
      <c r="DL36" s="674">
        <v>604232</v>
      </c>
      <c r="DM36" s="666"/>
      <c r="DN36" s="666"/>
      <c r="DO36" s="666"/>
      <c r="DP36" s="666"/>
      <c r="DQ36" s="666"/>
      <c r="DR36" s="666"/>
      <c r="DS36" s="666"/>
      <c r="DT36" s="666"/>
      <c r="DU36" s="666"/>
      <c r="DV36" s="667"/>
      <c r="DW36" s="670">
        <v>6.6</v>
      </c>
      <c r="DX36" s="703"/>
      <c r="DY36" s="703"/>
      <c r="DZ36" s="703"/>
      <c r="EA36" s="703"/>
      <c r="EB36" s="703"/>
      <c r="EC36" s="704"/>
    </row>
    <row r="37" spans="2:133" ht="11.25" customHeight="1" x14ac:dyDescent="0.2">
      <c r="B37" s="662" t="s">
        <v>333</v>
      </c>
      <c r="C37" s="663"/>
      <c r="D37" s="663"/>
      <c r="E37" s="663"/>
      <c r="F37" s="663"/>
      <c r="G37" s="663"/>
      <c r="H37" s="663"/>
      <c r="I37" s="663"/>
      <c r="J37" s="663"/>
      <c r="K37" s="663"/>
      <c r="L37" s="663"/>
      <c r="M37" s="663"/>
      <c r="N37" s="663"/>
      <c r="O37" s="663"/>
      <c r="P37" s="663"/>
      <c r="Q37" s="664"/>
      <c r="R37" s="665">
        <v>188317</v>
      </c>
      <c r="S37" s="666"/>
      <c r="T37" s="666"/>
      <c r="U37" s="666"/>
      <c r="V37" s="666"/>
      <c r="W37" s="666"/>
      <c r="X37" s="666"/>
      <c r="Y37" s="667"/>
      <c r="Z37" s="668">
        <v>1</v>
      </c>
      <c r="AA37" s="668"/>
      <c r="AB37" s="668"/>
      <c r="AC37" s="668"/>
      <c r="AD37" s="669" t="s">
        <v>128</v>
      </c>
      <c r="AE37" s="669"/>
      <c r="AF37" s="669"/>
      <c r="AG37" s="669"/>
      <c r="AH37" s="669"/>
      <c r="AI37" s="669"/>
      <c r="AJ37" s="669"/>
      <c r="AK37" s="669"/>
      <c r="AL37" s="670" t="s">
        <v>128</v>
      </c>
      <c r="AM37" s="671"/>
      <c r="AN37" s="671"/>
      <c r="AO37" s="672"/>
      <c r="AQ37" s="743" t="s">
        <v>334</v>
      </c>
      <c r="AR37" s="744"/>
      <c r="AS37" s="744"/>
      <c r="AT37" s="744"/>
      <c r="AU37" s="744"/>
      <c r="AV37" s="744"/>
      <c r="AW37" s="744"/>
      <c r="AX37" s="744"/>
      <c r="AY37" s="745"/>
      <c r="AZ37" s="665">
        <v>736535</v>
      </c>
      <c r="BA37" s="666"/>
      <c r="BB37" s="666"/>
      <c r="BC37" s="666"/>
      <c r="BD37" s="705"/>
      <c r="BE37" s="705"/>
      <c r="BF37" s="732"/>
      <c r="BG37" s="680" t="s">
        <v>335</v>
      </c>
      <c r="BH37" s="681"/>
      <c r="BI37" s="681"/>
      <c r="BJ37" s="681"/>
      <c r="BK37" s="681"/>
      <c r="BL37" s="681"/>
      <c r="BM37" s="681"/>
      <c r="BN37" s="681"/>
      <c r="BO37" s="681"/>
      <c r="BP37" s="681"/>
      <c r="BQ37" s="681"/>
      <c r="BR37" s="681"/>
      <c r="BS37" s="681"/>
      <c r="BT37" s="681"/>
      <c r="BU37" s="682"/>
      <c r="BV37" s="665">
        <v>16294</v>
      </c>
      <c r="BW37" s="666"/>
      <c r="BX37" s="666"/>
      <c r="BY37" s="666"/>
      <c r="BZ37" s="666"/>
      <c r="CA37" s="666"/>
      <c r="CB37" s="675"/>
      <c r="CD37" s="680" t="s">
        <v>336</v>
      </c>
      <c r="CE37" s="681"/>
      <c r="CF37" s="681"/>
      <c r="CG37" s="681"/>
      <c r="CH37" s="681"/>
      <c r="CI37" s="681"/>
      <c r="CJ37" s="681"/>
      <c r="CK37" s="681"/>
      <c r="CL37" s="681"/>
      <c r="CM37" s="681"/>
      <c r="CN37" s="681"/>
      <c r="CO37" s="681"/>
      <c r="CP37" s="681"/>
      <c r="CQ37" s="682"/>
      <c r="CR37" s="665">
        <v>103851</v>
      </c>
      <c r="CS37" s="705"/>
      <c r="CT37" s="705"/>
      <c r="CU37" s="705"/>
      <c r="CV37" s="705"/>
      <c r="CW37" s="705"/>
      <c r="CX37" s="705"/>
      <c r="CY37" s="706"/>
      <c r="CZ37" s="670">
        <v>0.6</v>
      </c>
      <c r="DA37" s="703"/>
      <c r="DB37" s="703"/>
      <c r="DC37" s="707"/>
      <c r="DD37" s="674">
        <v>89582</v>
      </c>
      <c r="DE37" s="705"/>
      <c r="DF37" s="705"/>
      <c r="DG37" s="705"/>
      <c r="DH37" s="705"/>
      <c r="DI37" s="705"/>
      <c r="DJ37" s="705"/>
      <c r="DK37" s="706"/>
      <c r="DL37" s="674">
        <v>25589</v>
      </c>
      <c r="DM37" s="705"/>
      <c r="DN37" s="705"/>
      <c r="DO37" s="705"/>
      <c r="DP37" s="705"/>
      <c r="DQ37" s="705"/>
      <c r="DR37" s="705"/>
      <c r="DS37" s="705"/>
      <c r="DT37" s="705"/>
      <c r="DU37" s="705"/>
      <c r="DV37" s="706"/>
      <c r="DW37" s="670">
        <v>0.3</v>
      </c>
      <c r="DX37" s="703"/>
      <c r="DY37" s="703"/>
      <c r="DZ37" s="703"/>
      <c r="EA37" s="703"/>
      <c r="EB37" s="703"/>
      <c r="EC37" s="704"/>
    </row>
    <row r="38" spans="2:133" ht="11.25" customHeight="1" x14ac:dyDescent="0.2">
      <c r="B38" s="662" t="s">
        <v>337</v>
      </c>
      <c r="C38" s="663"/>
      <c r="D38" s="663"/>
      <c r="E38" s="663"/>
      <c r="F38" s="663"/>
      <c r="G38" s="663"/>
      <c r="H38" s="663"/>
      <c r="I38" s="663"/>
      <c r="J38" s="663"/>
      <c r="K38" s="663"/>
      <c r="L38" s="663"/>
      <c r="M38" s="663"/>
      <c r="N38" s="663"/>
      <c r="O38" s="663"/>
      <c r="P38" s="663"/>
      <c r="Q38" s="664"/>
      <c r="R38" s="665">
        <v>330939</v>
      </c>
      <c r="S38" s="666"/>
      <c r="T38" s="666"/>
      <c r="U38" s="666"/>
      <c r="V38" s="666"/>
      <c r="W38" s="666"/>
      <c r="X38" s="666"/>
      <c r="Y38" s="667"/>
      <c r="Z38" s="668">
        <v>1.7</v>
      </c>
      <c r="AA38" s="668"/>
      <c r="AB38" s="668"/>
      <c r="AC38" s="668"/>
      <c r="AD38" s="669" t="s">
        <v>128</v>
      </c>
      <c r="AE38" s="669"/>
      <c r="AF38" s="669"/>
      <c r="AG38" s="669"/>
      <c r="AH38" s="669"/>
      <c r="AI38" s="669"/>
      <c r="AJ38" s="669"/>
      <c r="AK38" s="669"/>
      <c r="AL38" s="670" t="s">
        <v>128</v>
      </c>
      <c r="AM38" s="671"/>
      <c r="AN38" s="671"/>
      <c r="AO38" s="672"/>
      <c r="AQ38" s="743" t="s">
        <v>338</v>
      </c>
      <c r="AR38" s="744"/>
      <c r="AS38" s="744"/>
      <c r="AT38" s="744"/>
      <c r="AU38" s="744"/>
      <c r="AV38" s="744"/>
      <c r="AW38" s="744"/>
      <c r="AX38" s="744"/>
      <c r="AY38" s="745"/>
      <c r="AZ38" s="665">
        <v>537372</v>
      </c>
      <c r="BA38" s="666"/>
      <c r="BB38" s="666"/>
      <c r="BC38" s="666"/>
      <c r="BD38" s="705"/>
      <c r="BE38" s="705"/>
      <c r="BF38" s="732"/>
      <c r="BG38" s="680" t="s">
        <v>339</v>
      </c>
      <c r="BH38" s="681"/>
      <c r="BI38" s="681"/>
      <c r="BJ38" s="681"/>
      <c r="BK38" s="681"/>
      <c r="BL38" s="681"/>
      <c r="BM38" s="681"/>
      <c r="BN38" s="681"/>
      <c r="BO38" s="681"/>
      <c r="BP38" s="681"/>
      <c r="BQ38" s="681"/>
      <c r="BR38" s="681"/>
      <c r="BS38" s="681"/>
      <c r="BT38" s="681"/>
      <c r="BU38" s="682"/>
      <c r="BV38" s="665">
        <v>3270</v>
      </c>
      <c r="BW38" s="666"/>
      <c r="BX38" s="666"/>
      <c r="BY38" s="666"/>
      <c r="BZ38" s="666"/>
      <c r="CA38" s="666"/>
      <c r="CB38" s="675"/>
      <c r="CD38" s="680" t="s">
        <v>340</v>
      </c>
      <c r="CE38" s="681"/>
      <c r="CF38" s="681"/>
      <c r="CG38" s="681"/>
      <c r="CH38" s="681"/>
      <c r="CI38" s="681"/>
      <c r="CJ38" s="681"/>
      <c r="CK38" s="681"/>
      <c r="CL38" s="681"/>
      <c r="CM38" s="681"/>
      <c r="CN38" s="681"/>
      <c r="CO38" s="681"/>
      <c r="CP38" s="681"/>
      <c r="CQ38" s="682"/>
      <c r="CR38" s="665">
        <v>2053250</v>
      </c>
      <c r="CS38" s="666"/>
      <c r="CT38" s="666"/>
      <c r="CU38" s="666"/>
      <c r="CV38" s="666"/>
      <c r="CW38" s="666"/>
      <c r="CX38" s="666"/>
      <c r="CY38" s="667"/>
      <c r="CZ38" s="670">
        <v>10.9</v>
      </c>
      <c r="DA38" s="703"/>
      <c r="DB38" s="703"/>
      <c r="DC38" s="707"/>
      <c r="DD38" s="674">
        <v>1788879</v>
      </c>
      <c r="DE38" s="666"/>
      <c r="DF38" s="666"/>
      <c r="DG38" s="666"/>
      <c r="DH38" s="666"/>
      <c r="DI38" s="666"/>
      <c r="DJ38" s="666"/>
      <c r="DK38" s="667"/>
      <c r="DL38" s="674">
        <v>1652366</v>
      </c>
      <c r="DM38" s="666"/>
      <c r="DN38" s="666"/>
      <c r="DO38" s="666"/>
      <c r="DP38" s="666"/>
      <c r="DQ38" s="666"/>
      <c r="DR38" s="666"/>
      <c r="DS38" s="666"/>
      <c r="DT38" s="666"/>
      <c r="DU38" s="666"/>
      <c r="DV38" s="667"/>
      <c r="DW38" s="670">
        <v>18.2</v>
      </c>
      <c r="DX38" s="703"/>
      <c r="DY38" s="703"/>
      <c r="DZ38" s="703"/>
      <c r="EA38" s="703"/>
      <c r="EB38" s="703"/>
      <c r="EC38" s="704"/>
    </row>
    <row r="39" spans="2:133" ht="11.25" customHeight="1" x14ac:dyDescent="0.2">
      <c r="B39" s="662" t="s">
        <v>341</v>
      </c>
      <c r="C39" s="663"/>
      <c r="D39" s="663"/>
      <c r="E39" s="663"/>
      <c r="F39" s="663"/>
      <c r="G39" s="663"/>
      <c r="H39" s="663"/>
      <c r="I39" s="663"/>
      <c r="J39" s="663"/>
      <c r="K39" s="663"/>
      <c r="L39" s="663"/>
      <c r="M39" s="663"/>
      <c r="N39" s="663"/>
      <c r="O39" s="663"/>
      <c r="P39" s="663"/>
      <c r="Q39" s="664"/>
      <c r="R39" s="665">
        <v>616569</v>
      </c>
      <c r="S39" s="666"/>
      <c r="T39" s="666"/>
      <c r="U39" s="666"/>
      <c r="V39" s="666"/>
      <c r="W39" s="666"/>
      <c r="X39" s="666"/>
      <c r="Y39" s="667"/>
      <c r="Z39" s="668">
        <v>3.2</v>
      </c>
      <c r="AA39" s="668"/>
      <c r="AB39" s="668"/>
      <c r="AC39" s="668"/>
      <c r="AD39" s="669">
        <v>5829</v>
      </c>
      <c r="AE39" s="669"/>
      <c r="AF39" s="669"/>
      <c r="AG39" s="669"/>
      <c r="AH39" s="669"/>
      <c r="AI39" s="669"/>
      <c r="AJ39" s="669"/>
      <c r="AK39" s="669"/>
      <c r="AL39" s="670">
        <v>0.1</v>
      </c>
      <c r="AM39" s="671"/>
      <c r="AN39" s="671"/>
      <c r="AO39" s="672"/>
      <c r="AQ39" s="743" t="s">
        <v>342</v>
      </c>
      <c r="AR39" s="744"/>
      <c r="AS39" s="744"/>
      <c r="AT39" s="744"/>
      <c r="AU39" s="744"/>
      <c r="AV39" s="744"/>
      <c r="AW39" s="744"/>
      <c r="AX39" s="744"/>
      <c r="AY39" s="745"/>
      <c r="AZ39" s="665">
        <v>46037</v>
      </c>
      <c r="BA39" s="666"/>
      <c r="BB39" s="666"/>
      <c r="BC39" s="666"/>
      <c r="BD39" s="705"/>
      <c r="BE39" s="705"/>
      <c r="BF39" s="732"/>
      <c r="BG39" s="680" t="s">
        <v>343</v>
      </c>
      <c r="BH39" s="681"/>
      <c r="BI39" s="681"/>
      <c r="BJ39" s="681"/>
      <c r="BK39" s="681"/>
      <c r="BL39" s="681"/>
      <c r="BM39" s="681"/>
      <c r="BN39" s="681"/>
      <c r="BO39" s="681"/>
      <c r="BP39" s="681"/>
      <c r="BQ39" s="681"/>
      <c r="BR39" s="681"/>
      <c r="BS39" s="681"/>
      <c r="BT39" s="681"/>
      <c r="BU39" s="682"/>
      <c r="BV39" s="665">
        <v>4868</v>
      </c>
      <c r="BW39" s="666"/>
      <c r="BX39" s="666"/>
      <c r="BY39" s="666"/>
      <c r="BZ39" s="666"/>
      <c r="CA39" s="666"/>
      <c r="CB39" s="675"/>
      <c r="CD39" s="680" t="s">
        <v>344</v>
      </c>
      <c r="CE39" s="681"/>
      <c r="CF39" s="681"/>
      <c r="CG39" s="681"/>
      <c r="CH39" s="681"/>
      <c r="CI39" s="681"/>
      <c r="CJ39" s="681"/>
      <c r="CK39" s="681"/>
      <c r="CL39" s="681"/>
      <c r="CM39" s="681"/>
      <c r="CN39" s="681"/>
      <c r="CO39" s="681"/>
      <c r="CP39" s="681"/>
      <c r="CQ39" s="682"/>
      <c r="CR39" s="665">
        <v>1368772</v>
      </c>
      <c r="CS39" s="705"/>
      <c r="CT39" s="705"/>
      <c r="CU39" s="705"/>
      <c r="CV39" s="705"/>
      <c r="CW39" s="705"/>
      <c r="CX39" s="705"/>
      <c r="CY39" s="706"/>
      <c r="CZ39" s="670">
        <v>7.3</v>
      </c>
      <c r="DA39" s="703"/>
      <c r="DB39" s="703"/>
      <c r="DC39" s="707"/>
      <c r="DD39" s="674">
        <v>1326646</v>
      </c>
      <c r="DE39" s="705"/>
      <c r="DF39" s="705"/>
      <c r="DG39" s="705"/>
      <c r="DH39" s="705"/>
      <c r="DI39" s="705"/>
      <c r="DJ39" s="705"/>
      <c r="DK39" s="706"/>
      <c r="DL39" s="674" t="s">
        <v>242</v>
      </c>
      <c r="DM39" s="705"/>
      <c r="DN39" s="705"/>
      <c r="DO39" s="705"/>
      <c r="DP39" s="705"/>
      <c r="DQ39" s="705"/>
      <c r="DR39" s="705"/>
      <c r="DS39" s="705"/>
      <c r="DT39" s="705"/>
      <c r="DU39" s="705"/>
      <c r="DV39" s="706"/>
      <c r="DW39" s="670" t="s">
        <v>236</v>
      </c>
      <c r="DX39" s="703"/>
      <c r="DY39" s="703"/>
      <c r="DZ39" s="703"/>
      <c r="EA39" s="703"/>
      <c r="EB39" s="703"/>
      <c r="EC39" s="704"/>
    </row>
    <row r="40" spans="2:133" ht="11.25" customHeight="1" x14ac:dyDescent="0.2">
      <c r="B40" s="662" t="s">
        <v>345</v>
      </c>
      <c r="C40" s="663"/>
      <c r="D40" s="663"/>
      <c r="E40" s="663"/>
      <c r="F40" s="663"/>
      <c r="G40" s="663"/>
      <c r="H40" s="663"/>
      <c r="I40" s="663"/>
      <c r="J40" s="663"/>
      <c r="K40" s="663"/>
      <c r="L40" s="663"/>
      <c r="M40" s="663"/>
      <c r="N40" s="663"/>
      <c r="O40" s="663"/>
      <c r="P40" s="663"/>
      <c r="Q40" s="664"/>
      <c r="R40" s="665">
        <v>1176428</v>
      </c>
      <c r="S40" s="666"/>
      <c r="T40" s="666"/>
      <c r="U40" s="666"/>
      <c r="V40" s="666"/>
      <c r="W40" s="666"/>
      <c r="X40" s="666"/>
      <c r="Y40" s="667"/>
      <c r="Z40" s="668">
        <v>6.1</v>
      </c>
      <c r="AA40" s="668"/>
      <c r="AB40" s="668"/>
      <c r="AC40" s="668"/>
      <c r="AD40" s="669" t="s">
        <v>128</v>
      </c>
      <c r="AE40" s="669"/>
      <c r="AF40" s="669"/>
      <c r="AG40" s="669"/>
      <c r="AH40" s="669"/>
      <c r="AI40" s="669"/>
      <c r="AJ40" s="669"/>
      <c r="AK40" s="669"/>
      <c r="AL40" s="670" t="s">
        <v>128</v>
      </c>
      <c r="AM40" s="671"/>
      <c r="AN40" s="671"/>
      <c r="AO40" s="672"/>
      <c r="AQ40" s="743" t="s">
        <v>346</v>
      </c>
      <c r="AR40" s="744"/>
      <c r="AS40" s="744"/>
      <c r="AT40" s="744"/>
      <c r="AU40" s="744"/>
      <c r="AV40" s="744"/>
      <c r="AW40" s="744"/>
      <c r="AX40" s="744"/>
      <c r="AY40" s="745"/>
      <c r="AZ40" s="665">
        <v>23435</v>
      </c>
      <c r="BA40" s="666"/>
      <c r="BB40" s="666"/>
      <c r="BC40" s="666"/>
      <c r="BD40" s="705"/>
      <c r="BE40" s="705"/>
      <c r="BF40" s="732"/>
      <c r="BG40" s="746" t="s">
        <v>347</v>
      </c>
      <c r="BH40" s="747"/>
      <c r="BI40" s="747"/>
      <c r="BJ40" s="747"/>
      <c r="BK40" s="747"/>
      <c r="BL40" s="222"/>
      <c r="BM40" s="681" t="s">
        <v>348</v>
      </c>
      <c r="BN40" s="681"/>
      <c r="BO40" s="681"/>
      <c r="BP40" s="681"/>
      <c r="BQ40" s="681"/>
      <c r="BR40" s="681"/>
      <c r="BS40" s="681"/>
      <c r="BT40" s="681"/>
      <c r="BU40" s="682"/>
      <c r="BV40" s="665">
        <v>107</v>
      </c>
      <c r="BW40" s="666"/>
      <c r="BX40" s="666"/>
      <c r="BY40" s="666"/>
      <c r="BZ40" s="666"/>
      <c r="CA40" s="666"/>
      <c r="CB40" s="675"/>
      <c r="CD40" s="680" t="s">
        <v>349</v>
      </c>
      <c r="CE40" s="681"/>
      <c r="CF40" s="681"/>
      <c r="CG40" s="681"/>
      <c r="CH40" s="681"/>
      <c r="CI40" s="681"/>
      <c r="CJ40" s="681"/>
      <c r="CK40" s="681"/>
      <c r="CL40" s="681"/>
      <c r="CM40" s="681"/>
      <c r="CN40" s="681"/>
      <c r="CO40" s="681"/>
      <c r="CP40" s="681"/>
      <c r="CQ40" s="682"/>
      <c r="CR40" s="665">
        <v>481723</v>
      </c>
      <c r="CS40" s="666"/>
      <c r="CT40" s="666"/>
      <c r="CU40" s="666"/>
      <c r="CV40" s="666"/>
      <c r="CW40" s="666"/>
      <c r="CX40" s="666"/>
      <c r="CY40" s="667"/>
      <c r="CZ40" s="670">
        <v>2.6</v>
      </c>
      <c r="DA40" s="703"/>
      <c r="DB40" s="703"/>
      <c r="DC40" s="707"/>
      <c r="DD40" s="674">
        <v>73642</v>
      </c>
      <c r="DE40" s="666"/>
      <c r="DF40" s="666"/>
      <c r="DG40" s="666"/>
      <c r="DH40" s="666"/>
      <c r="DI40" s="666"/>
      <c r="DJ40" s="666"/>
      <c r="DK40" s="667"/>
      <c r="DL40" s="674">
        <v>69980</v>
      </c>
      <c r="DM40" s="666"/>
      <c r="DN40" s="666"/>
      <c r="DO40" s="666"/>
      <c r="DP40" s="666"/>
      <c r="DQ40" s="666"/>
      <c r="DR40" s="666"/>
      <c r="DS40" s="666"/>
      <c r="DT40" s="666"/>
      <c r="DU40" s="666"/>
      <c r="DV40" s="667"/>
      <c r="DW40" s="670">
        <v>0.8</v>
      </c>
      <c r="DX40" s="703"/>
      <c r="DY40" s="703"/>
      <c r="DZ40" s="703"/>
      <c r="EA40" s="703"/>
      <c r="EB40" s="703"/>
      <c r="EC40" s="704"/>
    </row>
    <row r="41" spans="2:133" ht="11.25" customHeight="1" x14ac:dyDescent="0.2">
      <c r="B41" s="662" t="s">
        <v>350</v>
      </c>
      <c r="C41" s="663"/>
      <c r="D41" s="663"/>
      <c r="E41" s="663"/>
      <c r="F41" s="663"/>
      <c r="G41" s="663"/>
      <c r="H41" s="663"/>
      <c r="I41" s="663"/>
      <c r="J41" s="663"/>
      <c r="K41" s="663"/>
      <c r="L41" s="663"/>
      <c r="M41" s="663"/>
      <c r="N41" s="663"/>
      <c r="O41" s="663"/>
      <c r="P41" s="663"/>
      <c r="Q41" s="664"/>
      <c r="R41" s="665" t="s">
        <v>128</v>
      </c>
      <c r="S41" s="666"/>
      <c r="T41" s="666"/>
      <c r="U41" s="666"/>
      <c r="V41" s="666"/>
      <c r="W41" s="666"/>
      <c r="X41" s="666"/>
      <c r="Y41" s="667"/>
      <c r="Z41" s="668" t="s">
        <v>128</v>
      </c>
      <c r="AA41" s="668"/>
      <c r="AB41" s="668"/>
      <c r="AC41" s="668"/>
      <c r="AD41" s="669" t="s">
        <v>128</v>
      </c>
      <c r="AE41" s="669"/>
      <c r="AF41" s="669"/>
      <c r="AG41" s="669"/>
      <c r="AH41" s="669"/>
      <c r="AI41" s="669"/>
      <c r="AJ41" s="669"/>
      <c r="AK41" s="669"/>
      <c r="AL41" s="670" t="s">
        <v>128</v>
      </c>
      <c r="AM41" s="671"/>
      <c r="AN41" s="671"/>
      <c r="AO41" s="672"/>
      <c r="AQ41" s="743" t="s">
        <v>351</v>
      </c>
      <c r="AR41" s="744"/>
      <c r="AS41" s="744"/>
      <c r="AT41" s="744"/>
      <c r="AU41" s="744"/>
      <c r="AV41" s="744"/>
      <c r="AW41" s="744"/>
      <c r="AX41" s="744"/>
      <c r="AY41" s="745"/>
      <c r="AZ41" s="665">
        <v>302715</v>
      </c>
      <c r="BA41" s="666"/>
      <c r="BB41" s="666"/>
      <c r="BC41" s="666"/>
      <c r="BD41" s="705"/>
      <c r="BE41" s="705"/>
      <c r="BF41" s="732"/>
      <c r="BG41" s="746"/>
      <c r="BH41" s="747"/>
      <c r="BI41" s="747"/>
      <c r="BJ41" s="747"/>
      <c r="BK41" s="747"/>
      <c r="BL41" s="222"/>
      <c r="BM41" s="681" t="s">
        <v>352</v>
      </c>
      <c r="BN41" s="681"/>
      <c r="BO41" s="681"/>
      <c r="BP41" s="681"/>
      <c r="BQ41" s="681"/>
      <c r="BR41" s="681"/>
      <c r="BS41" s="681"/>
      <c r="BT41" s="681"/>
      <c r="BU41" s="682"/>
      <c r="BV41" s="665" t="s">
        <v>183</v>
      </c>
      <c r="BW41" s="666"/>
      <c r="BX41" s="666"/>
      <c r="BY41" s="666"/>
      <c r="BZ41" s="666"/>
      <c r="CA41" s="666"/>
      <c r="CB41" s="675"/>
      <c r="CD41" s="680" t="s">
        <v>353</v>
      </c>
      <c r="CE41" s="681"/>
      <c r="CF41" s="681"/>
      <c r="CG41" s="681"/>
      <c r="CH41" s="681"/>
      <c r="CI41" s="681"/>
      <c r="CJ41" s="681"/>
      <c r="CK41" s="681"/>
      <c r="CL41" s="681"/>
      <c r="CM41" s="681"/>
      <c r="CN41" s="681"/>
      <c r="CO41" s="681"/>
      <c r="CP41" s="681"/>
      <c r="CQ41" s="682"/>
      <c r="CR41" s="665" t="s">
        <v>242</v>
      </c>
      <c r="CS41" s="705"/>
      <c r="CT41" s="705"/>
      <c r="CU41" s="705"/>
      <c r="CV41" s="705"/>
      <c r="CW41" s="705"/>
      <c r="CX41" s="705"/>
      <c r="CY41" s="706"/>
      <c r="CZ41" s="670" t="s">
        <v>242</v>
      </c>
      <c r="DA41" s="703"/>
      <c r="DB41" s="703"/>
      <c r="DC41" s="707"/>
      <c r="DD41" s="674" t="s">
        <v>183</v>
      </c>
      <c r="DE41" s="705"/>
      <c r="DF41" s="705"/>
      <c r="DG41" s="705"/>
      <c r="DH41" s="705"/>
      <c r="DI41" s="705"/>
      <c r="DJ41" s="705"/>
      <c r="DK41" s="706"/>
      <c r="DL41" s="756"/>
      <c r="DM41" s="757"/>
      <c r="DN41" s="757"/>
      <c r="DO41" s="757"/>
      <c r="DP41" s="757"/>
      <c r="DQ41" s="757"/>
      <c r="DR41" s="757"/>
      <c r="DS41" s="757"/>
      <c r="DT41" s="757"/>
      <c r="DU41" s="757"/>
      <c r="DV41" s="758"/>
      <c r="DW41" s="753"/>
      <c r="DX41" s="754"/>
      <c r="DY41" s="754"/>
      <c r="DZ41" s="754"/>
      <c r="EA41" s="754"/>
      <c r="EB41" s="754"/>
      <c r="EC41" s="755"/>
    </row>
    <row r="42" spans="2:133" ht="11.25" customHeight="1" x14ac:dyDescent="0.2">
      <c r="B42" s="662" t="s">
        <v>354</v>
      </c>
      <c r="C42" s="663"/>
      <c r="D42" s="663"/>
      <c r="E42" s="663"/>
      <c r="F42" s="663"/>
      <c r="G42" s="663"/>
      <c r="H42" s="663"/>
      <c r="I42" s="663"/>
      <c r="J42" s="663"/>
      <c r="K42" s="663"/>
      <c r="L42" s="663"/>
      <c r="M42" s="663"/>
      <c r="N42" s="663"/>
      <c r="O42" s="663"/>
      <c r="P42" s="663"/>
      <c r="Q42" s="664"/>
      <c r="R42" s="665" t="s">
        <v>128</v>
      </c>
      <c r="S42" s="666"/>
      <c r="T42" s="666"/>
      <c r="U42" s="666"/>
      <c r="V42" s="666"/>
      <c r="W42" s="666"/>
      <c r="X42" s="666"/>
      <c r="Y42" s="667"/>
      <c r="Z42" s="668" t="s">
        <v>128</v>
      </c>
      <c r="AA42" s="668"/>
      <c r="AB42" s="668"/>
      <c r="AC42" s="668"/>
      <c r="AD42" s="669" t="s">
        <v>128</v>
      </c>
      <c r="AE42" s="669"/>
      <c r="AF42" s="669"/>
      <c r="AG42" s="669"/>
      <c r="AH42" s="669"/>
      <c r="AI42" s="669"/>
      <c r="AJ42" s="669"/>
      <c r="AK42" s="669"/>
      <c r="AL42" s="670" t="s">
        <v>128</v>
      </c>
      <c r="AM42" s="671"/>
      <c r="AN42" s="671"/>
      <c r="AO42" s="672"/>
      <c r="AQ42" s="750" t="s">
        <v>355</v>
      </c>
      <c r="AR42" s="751"/>
      <c r="AS42" s="751"/>
      <c r="AT42" s="751"/>
      <c r="AU42" s="751"/>
      <c r="AV42" s="751"/>
      <c r="AW42" s="751"/>
      <c r="AX42" s="751"/>
      <c r="AY42" s="752"/>
      <c r="AZ42" s="759">
        <v>972502</v>
      </c>
      <c r="BA42" s="760"/>
      <c r="BB42" s="760"/>
      <c r="BC42" s="760"/>
      <c r="BD42" s="736"/>
      <c r="BE42" s="736"/>
      <c r="BF42" s="738"/>
      <c r="BG42" s="748"/>
      <c r="BH42" s="749"/>
      <c r="BI42" s="749"/>
      <c r="BJ42" s="749"/>
      <c r="BK42" s="749"/>
      <c r="BL42" s="223"/>
      <c r="BM42" s="691" t="s">
        <v>356</v>
      </c>
      <c r="BN42" s="691"/>
      <c r="BO42" s="691"/>
      <c r="BP42" s="691"/>
      <c r="BQ42" s="691"/>
      <c r="BR42" s="691"/>
      <c r="BS42" s="691"/>
      <c r="BT42" s="691"/>
      <c r="BU42" s="692"/>
      <c r="BV42" s="759">
        <v>416</v>
      </c>
      <c r="BW42" s="760"/>
      <c r="BX42" s="760"/>
      <c r="BY42" s="760"/>
      <c r="BZ42" s="760"/>
      <c r="CA42" s="760"/>
      <c r="CB42" s="772"/>
      <c r="CD42" s="662" t="s">
        <v>357</v>
      </c>
      <c r="CE42" s="663"/>
      <c r="CF42" s="663"/>
      <c r="CG42" s="663"/>
      <c r="CH42" s="663"/>
      <c r="CI42" s="663"/>
      <c r="CJ42" s="663"/>
      <c r="CK42" s="663"/>
      <c r="CL42" s="663"/>
      <c r="CM42" s="663"/>
      <c r="CN42" s="663"/>
      <c r="CO42" s="663"/>
      <c r="CP42" s="663"/>
      <c r="CQ42" s="664"/>
      <c r="CR42" s="665">
        <v>1108496</v>
      </c>
      <c r="CS42" s="705"/>
      <c r="CT42" s="705"/>
      <c r="CU42" s="705"/>
      <c r="CV42" s="705"/>
      <c r="CW42" s="705"/>
      <c r="CX42" s="705"/>
      <c r="CY42" s="706"/>
      <c r="CZ42" s="670">
        <v>5.9</v>
      </c>
      <c r="DA42" s="703"/>
      <c r="DB42" s="703"/>
      <c r="DC42" s="707"/>
      <c r="DD42" s="674">
        <v>139120</v>
      </c>
      <c r="DE42" s="705"/>
      <c r="DF42" s="705"/>
      <c r="DG42" s="705"/>
      <c r="DH42" s="705"/>
      <c r="DI42" s="705"/>
      <c r="DJ42" s="705"/>
      <c r="DK42" s="706"/>
      <c r="DL42" s="756"/>
      <c r="DM42" s="757"/>
      <c r="DN42" s="757"/>
      <c r="DO42" s="757"/>
      <c r="DP42" s="757"/>
      <c r="DQ42" s="757"/>
      <c r="DR42" s="757"/>
      <c r="DS42" s="757"/>
      <c r="DT42" s="757"/>
      <c r="DU42" s="757"/>
      <c r="DV42" s="758"/>
      <c r="DW42" s="753"/>
      <c r="DX42" s="754"/>
      <c r="DY42" s="754"/>
      <c r="DZ42" s="754"/>
      <c r="EA42" s="754"/>
      <c r="EB42" s="754"/>
      <c r="EC42" s="755"/>
    </row>
    <row r="43" spans="2:133" ht="11.25" customHeight="1" x14ac:dyDescent="0.2">
      <c r="B43" s="662" t="s">
        <v>358</v>
      </c>
      <c r="C43" s="663"/>
      <c r="D43" s="663"/>
      <c r="E43" s="663"/>
      <c r="F43" s="663"/>
      <c r="G43" s="663"/>
      <c r="H43" s="663"/>
      <c r="I43" s="663"/>
      <c r="J43" s="663"/>
      <c r="K43" s="663"/>
      <c r="L43" s="663"/>
      <c r="M43" s="663"/>
      <c r="N43" s="663"/>
      <c r="O43" s="663"/>
      <c r="P43" s="663"/>
      <c r="Q43" s="664"/>
      <c r="R43" s="665">
        <v>236928</v>
      </c>
      <c r="S43" s="666"/>
      <c r="T43" s="666"/>
      <c r="U43" s="666"/>
      <c r="V43" s="666"/>
      <c r="W43" s="666"/>
      <c r="X43" s="666"/>
      <c r="Y43" s="667"/>
      <c r="Z43" s="668">
        <v>1.2</v>
      </c>
      <c r="AA43" s="668"/>
      <c r="AB43" s="668"/>
      <c r="AC43" s="668"/>
      <c r="AD43" s="669" t="s">
        <v>128</v>
      </c>
      <c r="AE43" s="669"/>
      <c r="AF43" s="669"/>
      <c r="AG43" s="669"/>
      <c r="AH43" s="669"/>
      <c r="AI43" s="669"/>
      <c r="AJ43" s="669"/>
      <c r="AK43" s="669"/>
      <c r="AL43" s="670" t="s">
        <v>128</v>
      </c>
      <c r="AM43" s="671"/>
      <c r="AN43" s="671"/>
      <c r="AO43" s="672"/>
      <c r="BV43" s="224"/>
      <c r="BW43" s="224"/>
      <c r="BX43" s="224"/>
      <c r="BY43" s="224"/>
      <c r="BZ43" s="224"/>
      <c r="CA43" s="224"/>
      <c r="CB43" s="224"/>
      <c r="CD43" s="662" t="s">
        <v>359</v>
      </c>
      <c r="CE43" s="663"/>
      <c r="CF43" s="663"/>
      <c r="CG43" s="663"/>
      <c r="CH43" s="663"/>
      <c r="CI43" s="663"/>
      <c r="CJ43" s="663"/>
      <c r="CK43" s="663"/>
      <c r="CL43" s="663"/>
      <c r="CM43" s="663"/>
      <c r="CN43" s="663"/>
      <c r="CO43" s="663"/>
      <c r="CP43" s="663"/>
      <c r="CQ43" s="664"/>
      <c r="CR43" s="665">
        <v>18177</v>
      </c>
      <c r="CS43" s="705"/>
      <c r="CT43" s="705"/>
      <c r="CU43" s="705"/>
      <c r="CV43" s="705"/>
      <c r="CW43" s="705"/>
      <c r="CX43" s="705"/>
      <c r="CY43" s="706"/>
      <c r="CZ43" s="670">
        <v>0.1</v>
      </c>
      <c r="DA43" s="703"/>
      <c r="DB43" s="703"/>
      <c r="DC43" s="707"/>
      <c r="DD43" s="674">
        <v>2281</v>
      </c>
      <c r="DE43" s="705"/>
      <c r="DF43" s="705"/>
      <c r="DG43" s="705"/>
      <c r="DH43" s="705"/>
      <c r="DI43" s="705"/>
      <c r="DJ43" s="705"/>
      <c r="DK43" s="706"/>
      <c r="DL43" s="756"/>
      <c r="DM43" s="757"/>
      <c r="DN43" s="757"/>
      <c r="DO43" s="757"/>
      <c r="DP43" s="757"/>
      <c r="DQ43" s="757"/>
      <c r="DR43" s="757"/>
      <c r="DS43" s="757"/>
      <c r="DT43" s="757"/>
      <c r="DU43" s="757"/>
      <c r="DV43" s="758"/>
      <c r="DW43" s="753"/>
      <c r="DX43" s="754"/>
      <c r="DY43" s="754"/>
      <c r="DZ43" s="754"/>
      <c r="EA43" s="754"/>
      <c r="EB43" s="754"/>
      <c r="EC43" s="755"/>
    </row>
    <row r="44" spans="2:133" ht="11.25" customHeight="1" x14ac:dyDescent="0.2">
      <c r="B44" s="717" t="s">
        <v>360</v>
      </c>
      <c r="C44" s="718"/>
      <c r="D44" s="718"/>
      <c r="E44" s="718"/>
      <c r="F44" s="718"/>
      <c r="G44" s="718"/>
      <c r="H44" s="718"/>
      <c r="I44" s="718"/>
      <c r="J44" s="718"/>
      <c r="K44" s="718"/>
      <c r="L44" s="718"/>
      <c r="M44" s="718"/>
      <c r="N44" s="718"/>
      <c r="O44" s="718"/>
      <c r="P44" s="718"/>
      <c r="Q44" s="719"/>
      <c r="R44" s="759">
        <v>19134481</v>
      </c>
      <c r="S44" s="760"/>
      <c r="T44" s="760"/>
      <c r="U44" s="760"/>
      <c r="V44" s="760"/>
      <c r="W44" s="760"/>
      <c r="X44" s="760"/>
      <c r="Y44" s="761"/>
      <c r="Z44" s="762">
        <v>100</v>
      </c>
      <c r="AA44" s="762"/>
      <c r="AB44" s="762"/>
      <c r="AC44" s="762"/>
      <c r="AD44" s="763">
        <v>8855006</v>
      </c>
      <c r="AE44" s="763"/>
      <c r="AF44" s="763"/>
      <c r="AG44" s="763"/>
      <c r="AH44" s="763"/>
      <c r="AI44" s="763"/>
      <c r="AJ44" s="763"/>
      <c r="AK44" s="763"/>
      <c r="AL44" s="764">
        <v>100</v>
      </c>
      <c r="AM44" s="737"/>
      <c r="AN44" s="737"/>
      <c r="AO44" s="765"/>
      <c r="CD44" s="766" t="s">
        <v>307</v>
      </c>
      <c r="CE44" s="767"/>
      <c r="CF44" s="662" t="s">
        <v>361</v>
      </c>
      <c r="CG44" s="663"/>
      <c r="CH44" s="663"/>
      <c r="CI44" s="663"/>
      <c r="CJ44" s="663"/>
      <c r="CK44" s="663"/>
      <c r="CL44" s="663"/>
      <c r="CM44" s="663"/>
      <c r="CN44" s="663"/>
      <c r="CO44" s="663"/>
      <c r="CP44" s="663"/>
      <c r="CQ44" s="664"/>
      <c r="CR44" s="665">
        <v>1108496</v>
      </c>
      <c r="CS44" s="666"/>
      <c r="CT44" s="666"/>
      <c r="CU44" s="666"/>
      <c r="CV44" s="666"/>
      <c r="CW44" s="666"/>
      <c r="CX44" s="666"/>
      <c r="CY44" s="667"/>
      <c r="CZ44" s="670">
        <v>5.9</v>
      </c>
      <c r="DA44" s="671"/>
      <c r="DB44" s="671"/>
      <c r="DC44" s="683"/>
      <c r="DD44" s="674">
        <v>139120</v>
      </c>
      <c r="DE44" s="666"/>
      <c r="DF44" s="666"/>
      <c r="DG44" s="666"/>
      <c r="DH44" s="666"/>
      <c r="DI44" s="666"/>
      <c r="DJ44" s="666"/>
      <c r="DK44" s="667"/>
      <c r="DL44" s="756"/>
      <c r="DM44" s="757"/>
      <c r="DN44" s="757"/>
      <c r="DO44" s="757"/>
      <c r="DP44" s="757"/>
      <c r="DQ44" s="757"/>
      <c r="DR44" s="757"/>
      <c r="DS44" s="757"/>
      <c r="DT44" s="757"/>
      <c r="DU44" s="757"/>
      <c r="DV44" s="758"/>
      <c r="DW44" s="753"/>
      <c r="DX44" s="754"/>
      <c r="DY44" s="754"/>
      <c r="DZ44" s="754"/>
      <c r="EA44" s="754"/>
      <c r="EB44" s="754"/>
      <c r="EC44" s="755"/>
    </row>
    <row r="45" spans="2:133" ht="11.25" customHeight="1" x14ac:dyDescent="0.2">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68"/>
      <c r="CE45" s="769"/>
      <c r="CF45" s="662" t="s">
        <v>362</v>
      </c>
      <c r="CG45" s="663"/>
      <c r="CH45" s="663"/>
      <c r="CI45" s="663"/>
      <c r="CJ45" s="663"/>
      <c r="CK45" s="663"/>
      <c r="CL45" s="663"/>
      <c r="CM45" s="663"/>
      <c r="CN45" s="663"/>
      <c r="CO45" s="663"/>
      <c r="CP45" s="663"/>
      <c r="CQ45" s="664"/>
      <c r="CR45" s="665">
        <v>158233</v>
      </c>
      <c r="CS45" s="705"/>
      <c r="CT45" s="705"/>
      <c r="CU45" s="705"/>
      <c r="CV45" s="705"/>
      <c r="CW45" s="705"/>
      <c r="CX45" s="705"/>
      <c r="CY45" s="706"/>
      <c r="CZ45" s="670">
        <v>0.8</v>
      </c>
      <c r="DA45" s="703"/>
      <c r="DB45" s="703"/>
      <c r="DC45" s="707"/>
      <c r="DD45" s="674">
        <v>4105</v>
      </c>
      <c r="DE45" s="705"/>
      <c r="DF45" s="705"/>
      <c r="DG45" s="705"/>
      <c r="DH45" s="705"/>
      <c r="DI45" s="705"/>
      <c r="DJ45" s="705"/>
      <c r="DK45" s="706"/>
      <c r="DL45" s="756"/>
      <c r="DM45" s="757"/>
      <c r="DN45" s="757"/>
      <c r="DO45" s="757"/>
      <c r="DP45" s="757"/>
      <c r="DQ45" s="757"/>
      <c r="DR45" s="757"/>
      <c r="DS45" s="757"/>
      <c r="DT45" s="757"/>
      <c r="DU45" s="757"/>
      <c r="DV45" s="758"/>
      <c r="DW45" s="753"/>
      <c r="DX45" s="754"/>
      <c r="DY45" s="754"/>
      <c r="DZ45" s="754"/>
      <c r="EA45" s="754"/>
      <c r="EB45" s="754"/>
      <c r="EC45" s="755"/>
    </row>
    <row r="46" spans="2:133" ht="11.25" customHeight="1" x14ac:dyDescent="0.2">
      <c r="B46" s="226" t="s">
        <v>363</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68"/>
      <c r="CE46" s="769"/>
      <c r="CF46" s="662" t="s">
        <v>364</v>
      </c>
      <c r="CG46" s="663"/>
      <c r="CH46" s="663"/>
      <c r="CI46" s="663"/>
      <c r="CJ46" s="663"/>
      <c r="CK46" s="663"/>
      <c r="CL46" s="663"/>
      <c r="CM46" s="663"/>
      <c r="CN46" s="663"/>
      <c r="CO46" s="663"/>
      <c r="CP46" s="663"/>
      <c r="CQ46" s="664"/>
      <c r="CR46" s="665">
        <v>880163</v>
      </c>
      <c r="CS46" s="666"/>
      <c r="CT46" s="666"/>
      <c r="CU46" s="666"/>
      <c r="CV46" s="666"/>
      <c r="CW46" s="666"/>
      <c r="CX46" s="666"/>
      <c r="CY46" s="667"/>
      <c r="CZ46" s="670">
        <v>4.7</v>
      </c>
      <c r="DA46" s="671"/>
      <c r="DB46" s="671"/>
      <c r="DC46" s="683"/>
      <c r="DD46" s="674">
        <v>134179</v>
      </c>
      <c r="DE46" s="666"/>
      <c r="DF46" s="666"/>
      <c r="DG46" s="666"/>
      <c r="DH46" s="666"/>
      <c r="DI46" s="666"/>
      <c r="DJ46" s="666"/>
      <c r="DK46" s="667"/>
      <c r="DL46" s="756"/>
      <c r="DM46" s="757"/>
      <c r="DN46" s="757"/>
      <c r="DO46" s="757"/>
      <c r="DP46" s="757"/>
      <c r="DQ46" s="757"/>
      <c r="DR46" s="757"/>
      <c r="DS46" s="757"/>
      <c r="DT46" s="757"/>
      <c r="DU46" s="757"/>
      <c r="DV46" s="758"/>
      <c r="DW46" s="753"/>
      <c r="DX46" s="754"/>
      <c r="DY46" s="754"/>
      <c r="DZ46" s="754"/>
      <c r="EA46" s="754"/>
      <c r="EB46" s="754"/>
      <c r="EC46" s="755"/>
    </row>
    <row r="47" spans="2:133" ht="11.25" customHeight="1" x14ac:dyDescent="0.2">
      <c r="B47" s="784" t="s">
        <v>365</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366</v>
      </c>
      <c r="CG47" s="663"/>
      <c r="CH47" s="663"/>
      <c r="CI47" s="663"/>
      <c r="CJ47" s="663"/>
      <c r="CK47" s="663"/>
      <c r="CL47" s="663"/>
      <c r="CM47" s="663"/>
      <c r="CN47" s="663"/>
      <c r="CO47" s="663"/>
      <c r="CP47" s="663"/>
      <c r="CQ47" s="664"/>
      <c r="CR47" s="665" t="s">
        <v>242</v>
      </c>
      <c r="CS47" s="705"/>
      <c r="CT47" s="705"/>
      <c r="CU47" s="705"/>
      <c r="CV47" s="705"/>
      <c r="CW47" s="705"/>
      <c r="CX47" s="705"/>
      <c r="CY47" s="706"/>
      <c r="CZ47" s="670" t="s">
        <v>242</v>
      </c>
      <c r="DA47" s="703"/>
      <c r="DB47" s="703"/>
      <c r="DC47" s="707"/>
      <c r="DD47" s="674" t="s">
        <v>236</v>
      </c>
      <c r="DE47" s="705"/>
      <c r="DF47" s="705"/>
      <c r="DG47" s="705"/>
      <c r="DH47" s="705"/>
      <c r="DI47" s="705"/>
      <c r="DJ47" s="705"/>
      <c r="DK47" s="706"/>
      <c r="DL47" s="756"/>
      <c r="DM47" s="757"/>
      <c r="DN47" s="757"/>
      <c r="DO47" s="757"/>
      <c r="DP47" s="757"/>
      <c r="DQ47" s="757"/>
      <c r="DR47" s="757"/>
      <c r="DS47" s="757"/>
      <c r="DT47" s="757"/>
      <c r="DU47" s="757"/>
      <c r="DV47" s="758"/>
      <c r="DW47" s="753"/>
      <c r="DX47" s="754"/>
      <c r="DY47" s="754"/>
      <c r="DZ47" s="754"/>
      <c r="EA47" s="754"/>
      <c r="EB47" s="754"/>
      <c r="EC47" s="755"/>
    </row>
    <row r="48" spans="2:133" ht="10.8" x14ac:dyDescent="0.2">
      <c r="B48" s="783" t="s">
        <v>367</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368</v>
      </c>
      <c r="CG48" s="663"/>
      <c r="CH48" s="663"/>
      <c r="CI48" s="663"/>
      <c r="CJ48" s="663"/>
      <c r="CK48" s="663"/>
      <c r="CL48" s="663"/>
      <c r="CM48" s="663"/>
      <c r="CN48" s="663"/>
      <c r="CO48" s="663"/>
      <c r="CP48" s="663"/>
      <c r="CQ48" s="664"/>
      <c r="CR48" s="665" t="s">
        <v>242</v>
      </c>
      <c r="CS48" s="666"/>
      <c r="CT48" s="666"/>
      <c r="CU48" s="666"/>
      <c r="CV48" s="666"/>
      <c r="CW48" s="666"/>
      <c r="CX48" s="666"/>
      <c r="CY48" s="667"/>
      <c r="CZ48" s="670" t="s">
        <v>183</v>
      </c>
      <c r="DA48" s="671"/>
      <c r="DB48" s="671"/>
      <c r="DC48" s="683"/>
      <c r="DD48" s="674" t="s">
        <v>183</v>
      </c>
      <c r="DE48" s="666"/>
      <c r="DF48" s="666"/>
      <c r="DG48" s="666"/>
      <c r="DH48" s="666"/>
      <c r="DI48" s="666"/>
      <c r="DJ48" s="666"/>
      <c r="DK48" s="667"/>
      <c r="DL48" s="756"/>
      <c r="DM48" s="757"/>
      <c r="DN48" s="757"/>
      <c r="DO48" s="757"/>
      <c r="DP48" s="757"/>
      <c r="DQ48" s="757"/>
      <c r="DR48" s="757"/>
      <c r="DS48" s="757"/>
      <c r="DT48" s="757"/>
      <c r="DU48" s="757"/>
      <c r="DV48" s="758"/>
      <c r="DW48" s="753"/>
      <c r="DX48" s="754"/>
      <c r="DY48" s="754"/>
      <c r="DZ48" s="754"/>
      <c r="EA48" s="754"/>
      <c r="EB48" s="754"/>
      <c r="EC48" s="755"/>
    </row>
    <row r="49" spans="2:133" ht="11.25" customHeight="1" x14ac:dyDescent="0.2">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717" t="s">
        <v>369</v>
      </c>
      <c r="CE49" s="718"/>
      <c r="CF49" s="718"/>
      <c r="CG49" s="718"/>
      <c r="CH49" s="718"/>
      <c r="CI49" s="718"/>
      <c r="CJ49" s="718"/>
      <c r="CK49" s="718"/>
      <c r="CL49" s="718"/>
      <c r="CM49" s="718"/>
      <c r="CN49" s="718"/>
      <c r="CO49" s="718"/>
      <c r="CP49" s="718"/>
      <c r="CQ49" s="719"/>
      <c r="CR49" s="759">
        <v>18767277</v>
      </c>
      <c r="CS49" s="736"/>
      <c r="CT49" s="736"/>
      <c r="CU49" s="736"/>
      <c r="CV49" s="736"/>
      <c r="CW49" s="736"/>
      <c r="CX49" s="736"/>
      <c r="CY49" s="773"/>
      <c r="CZ49" s="764">
        <v>100</v>
      </c>
      <c r="DA49" s="774"/>
      <c r="DB49" s="774"/>
      <c r="DC49" s="775"/>
      <c r="DD49" s="776">
        <v>12606207</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t="10.8" hidden="1" x14ac:dyDescent="0.2">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2" zeroHeight="1" x14ac:dyDescent="0.2"/>
  <cols>
    <col min="1" max="130" width="2.77734375" style="234" customWidth="1"/>
    <col min="131" max="131" width="1.6640625" style="234" customWidth="1"/>
    <col min="132" max="16384" width="9" style="234" hidden="1"/>
  </cols>
  <sheetData>
    <row r="1" spans="1:13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5">
      <c r="A2" s="785" t="s">
        <v>370</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86" t="s">
        <v>371</v>
      </c>
      <c r="DK2" s="787"/>
      <c r="DL2" s="787"/>
      <c r="DM2" s="787"/>
      <c r="DN2" s="787"/>
      <c r="DO2" s="788"/>
      <c r="DP2" s="231"/>
      <c r="DQ2" s="786" t="s">
        <v>372</v>
      </c>
      <c r="DR2" s="787"/>
      <c r="DS2" s="787"/>
      <c r="DT2" s="787"/>
      <c r="DU2" s="787"/>
      <c r="DV2" s="787"/>
      <c r="DW2" s="787"/>
      <c r="DX2" s="787"/>
      <c r="DY2" s="787"/>
      <c r="DZ2" s="788"/>
      <c r="EA2" s="233"/>
    </row>
    <row r="3" spans="1:13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5">
      <c r="A4" s="789" t="s">
        <v>373</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35"/>
      <c r="BA4" s="235"/>
      <c r="BB4" s="235"/>
      <c r="BC4" s="235"/>
      <c r="BD4" s="235"/>
      <c r="BE4" s="236"/>
      <c r="BF4" s="236"/>
      <c r="BG4" s="236"/>
      <c r="BH4" s="236"/>
      <c r="BI4" s="236"/>
      <c r="BJ4" s="236"/>
      <c r="BK4" s="236"/>
      <c r="BL4" s="236"/>
      <c r="BM4" s="236"/>
      <c r="BN4" s="236"/>
      <c r="BO4" s="236"/>
      <c r="BP4" s="236"/>
      <c r="BQ4" s="790" t="s">
        <v>374</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7"/>
    </row>
    <row r="5" spans="1:131" s="238" customFormat="1" ht="26.25" customHeight="1" x14ac:dyDescent="0.2">
      <c r="A5" s="791" t="s">
        <v>375</v>
      </c>
      <c r="B5" s="792"/>
      <c r="C5" s="792"/>
      <c r="D5" s="792"/>
      <c r="E5" s="792"/>
      <c r="F5" s="792"/>
      <c r="G5" s="792"/>
      <c r="H5" s="792"/>
      <c r="I5" s="792"/>
      <c r="J5" s="792"/>
      <c r="K5" s="792"/>
      <c r="L5" s="792"/>
      <c r="M5" s="792"/>
      <c r="N5" s="792"/>
      <c r="O5" s="792"/>
      <c r="P5" s="793"/>
      <c r="Q5" s="797" t="s">
        <v>376</v>
      </c>
      <c r="R5" s="798"/>
      <c r="S5" s="798"/>
      <c r="T5" s="798"/>
      <c r="U5" s="799"/>
      <c r="V5" s="797" t="s">
        <v>377</v>
      </c>
      <c r="W5" s="798"/>
      <c r="X5" s="798"/>
      <c r="Y5" s="798"/>
      <c r="Z5" s="799"/>
      <c r="AA5" s="797" t="s">
        <v>378</v>
      </c>
      <c r="AB5" s="798"/>
      <c r="AC5" s="798"/>
      <c r="AD5" s="798"/>
      <c r="AE5" s="798"/>
      <c r="AF5" s="803" t="s">
        <v>379</v>
      </c>
      <c r="AG5" s="798"/>
      <c r="AH5" s="798"/>
      <c r="AI5" s="798"/>
      <c r="AJ5" s="804"/>
      <c r="AK5" s="798" t="s">
        <v>380</v>
      </c>
      <c r="AL5" s="798"/>
      <c r="AM5" s="798"/>
      <c r="AN5" s="798"/>
      <c r="AO5" s="799"/>
      <c r="AP5" s="797" t="s">
        <v>381</v>
      </c>
      <c r="AQ5" s="798"/>
      <c r="AR5" s="798"/>
      <c r="AS5" s="798"/>
      <c r="AT5" s="799"/>
      <c r="AU5" s="797" t="s">
        <v>382</v>
      </c>
      <c r="AV5" s="798"/>
      <c r="AW5" s="798"/>
      <c r="AX5" s="798"/>
      <c r="AY5" s="804"/>
      <c r="AZ5" s="235"/>
      <c r="BA5" s="235"/>
      <c r="BB5" s="235"/>
      <c r="BC5" s="235"/>
      <c r="BD5" s="235"/>
      <c r="BE5" s="236"/>
      <c r="BF5" s="236"/>
      <c r="BG5" s="236"/>
      <c r="BH5" s="236"/>
      <c r="BI5" s="236"/>
      <c r="BJ5" s="236"/>
      <c r="BK5" s="236"/>
      <c r="BL5" s="236"/>
      <c r="BM5" s="236"/>
      <c r="BN5" s="236"/>
      <c r="BO5" s="236"/>
      <c r="BP5" s="236"/>
      <c r="BQ5" s="791" t="s">
        <v>383</v>
      </c>
      <c r="BR5" s="792"/>
      <c r="BS5" s="792"/>
      <c r="BT5" s="792"/>
      <c r="BU5" s="792"/>
      <c r="BV5" s="792"/>
      <c r="BW5" s="792"/>
      <c r="BX5" s="792"/>
      <c r="BY5" s="792"/>
      <c r="BZ5" s="792"/>
      <c r="CA5" s="792"/>
      <c r="CB5" s="792"/>
      <c r="CC5" s="792"/>
      <c r="CD5" s="792"/>
      <c r="CE5" s="792"/>
      <c r="CF5" s="792"/>
      <c r="CG5" s="793"/>
      <c r="CH5" s="797" t="s">
        <v>384</v>
      </c>
      <c r="CI5" s="798"/>
      <c r="CJ5" s="798"/>
      <c r="CK5" s="798"/>
      <c r="CL5" s="799"/>
      <c r="CM5" s="797" t="s">
        <v>385</v>
      </c>
      <c r="CN5" s="798"/>
      <c r="CO5" s="798"/>
      <c r="CP5" s="798"/>
      <c r="CQ5" s="799"/>
      <c r="CR5" s="797" t="s">
        <v>386</v>
      </c>
      <c r="CS5" s="798"/>
      <c r="CT5" s="798"/>
      <c r="CU5" s="798"/>
      <c r="CV5" s="799"/>
      <c r="CW5" s="797" t="s">
        <v>387</v>
      </c>
      <c r="CX5" s="798"/>
      <c r="CY5" s="798"/>
      <c r="CZ5" s="798"/>
      <c r="DA5" s="799"/>
      <c r="DB5" s="797" t="s">
        <v>388</v>
      </c>
      <c r="DC5" s="798"/>
      <c r="DD5" s="798"/>
      <c r="DE5" s="798"/>
      <c r="DF5" s="799"/>
      <c r="DG5" s="827" t="s">
        <v>389</v>
      </c>
      <c r="DH5" s="828"/>
      <c r="DI5" s="828"/>
      <c r="DJ5" s="828"/>
      <c r="DK5" s="829"/>
      <c r="DL5" s="827" t="s">
        <v>390</v>
      </c>
      <c r="DM5" s="828"/>
      <c r="DN5" s="828"/>
      <c r="DO5" s="828"/>
      <c r="DP5" s="829"/>
      <c r="DQ5" s="797" t="s">
        <v>391</v>
      </c>
      <c r="DR5" s="798"/>
      <c r="DS5" s="798"/>
      <c r="DT5" s="798"/>
      <c r="DU5" s="799"/>
      <c r="DV5" s="797" t="s">
        <v>382</v>
      </c>
      <c r="DW5" s="798"/>
      <c r="DX5" s="798"/>
      <c r="DY5" s="798"/>
      <c r="DZ5" s="804"/>
      <c r="EA5" s="237"/>
    </row>
    <row r="6" spans="1:131" s="238" customFormat="1" ht="26.25" customHeight="1" thickBot="1" x14ac:dyDescent="0.25">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35"/>
      <c r="BA6" s="235"/>
      <c r="BB6" s="235"/>
      <c r="BC6" s="235"/>
      <c r="BD6" s="235"/>
      <c r="BE6" s="236"/>
      <c r="BF6" s="236"/>
      <c r="BG6" s="236"/>
      <c r="BH6" s="236"/>
      <c r="BI6" s="236"/>
      <c r="BJ6" s="236"/>
      <c r="BK6" s="236"/>
      <c r="BL6" s="236"/>
      <c r="BM6" s="236"/>
      <c r="BN6" s="236"/>
      <c r="BO6" s="236"/>
      <c r="BP6" s="236"/>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7"/>
    </row>
    <row r="7" spans="1:131" s="238" customFormat="1" ht="26.25" customHeight="1" thickTop="1" x14ac:dyDescent="0.2">
      <c r="A7" s="239">
        <v>1</v>
      </c>
      <c r="B7" s="813" t="s">
        <v>392</v>
      </c>
      <c r="C7" s="814"/>
      <c r="D7" s="814"/>
      <c r="E7" s="814"/>
      <c r="F7" s="814"/>
      <c r="G7" s="814"/>
      <c r="H7" s="814"/>
      <c r="I7" s="814"/>
      <c r="J7" s="814"/>
      <c r="K7" s="814"/>
      <c r="L7" s="814"/>
      <c r="M7" s="814"/>
      <c r="N7" s="814"/>
      <c r="O7" s="814"/>
      <c r="P7" s="815"/>
      <c r="Q7" s="816">
        <v>19115</v>
      </c>
      <c r="R7" s="817"/>
      <c r="S7" s="817"/>
      <c r="T7" s="817"/>
      <c r="U7" s="817"/>
      <c r="V7" s="817">
        <v>18748</v>
      </c>
      <c r="W7" s="817"/>
      <c r="X7" s="817"/>
      <c r="Y7" s="817"/>
      <c r="Z7" s="817"/>
      <c r="AA7" s="817">
        <v>367</v>
      </c>
      <c r="AB7" s="817"/>
      <c r="AC7" s="817"/>
      <c r="AD7" s="817"/>
      <c r="AE7" s="818"/>
      <c r="AF7" s="819">
        <v>336</v>
      </c>
      <c r="AG7" s="820"/>
      <c r="AH7" s="820"/>
      <c r="AI7" s="820"/>
      <c r="AJ7" s="821"/>
      <c r="AK7" s="822">
        <v>188</v>
      </c>
      <c r="AL7" s="823"/>
      <c r="AM7" s="823"/>
      <c r="AN7" s="823"/>
      <c r="AO7" s="823"/>
      <c r="AP7" s="823">
        <v>14147</v>
      </c>
      <c r="AQ7" s="823"/>
      <c r="AR7" s="823"/>
      <c r="AS7" s="823"/>
      <c r="AT7" s="823"/>
      <c r="AU7" s="824"/>
      <c r="AV7" s="824"/>
      <c r="AW7" s="824"/>
      <c r="AX7" s="824"/>
      <c r="AY7" s="825"/>
      <c r="AZ7" s="235"/>
      <c r="BA7" s="235"/>
      <c r="BB7" s="235"/>
      <c r="BC7" s="235"/>
      <c r="BD7" s="235"/>
      <c r="BE7" s="236"/>
      <c r="BF7" s="236"/>
      <c r="BG7" s="236"/>
      <c r="BH7" s="236"/>
      <c r="BI7" s="236"/>
      <c r="BJ7" s="236"/>
      <c r="BK7" s="236"/>
      <c r="BL7" s="236"/>
      <c r="BM7" s="236"/>
      <c r="BN7" s="236"/>
      <c r="BO7" s="236"/>
      <c r="BP7" s="236"/>
      <c r="BQ7" s="239">
        <v>1</v>
      </c>
      <c r="BR7" s="240" t="s">
        <v>586</v>
      </c>
      <c r="BS7" s="810" t="s">
        <v>587</v>
      </c>
      <c r="BT7" s="811"/>
      <c r="BU7" s="811"/>
      <c r="BV7" s="811"/>
      <c r="BW7" s="811"/>
      <c r="BX7" s="811"/>
      <c r="BY7" s="811"/>
      <c r="BZ7" s="811"/>
      <c r="CA7" s="811"/>
      <c r="CB7" s="811"/>
      <c r="CC7" s="811"/>
      <c r="CD7" s="811"/>
      <c r="CE7" s="811"/>
      <c r="CF7" s="811"/>
      <c r="CG7" s="826"/>
      <c r="CH7" s="807">
        <v>-6</v>
      </c>
      <c r="CI7" s="808"/>
      <c r="CJ7" s="808"/>
      <c r="CK7" s="808"/>
      <c r="CL7" s="809"/>
      <c r="CM7" s="807">
        <v>298</v>
      </c>
      <c r="CN7" s="808"/>
      <c r="CO7" s="808"/>
      <c r="CP7" s="808"/>
      <c r="CQ7" s="809"/>
      <c r="CR7" s="807">
        <v>300</v>
      </c>
      <c r="CS7" s="808"/>
      <c r="CT7" s="808"/>
      <c r="CU7" s="808"/>
      <c r="CV7" s="809"/>
      <c r="CW7" s="807" t="s">
        <v>588</v>
      </c>
      <c r="CX7" s="808"/>
      <c r="CY7" s="808"/>
      <c r="CZ7" s="808"/>
      <c r="DA7" s="809"/>
      <c r="DB7" s="807" t="s">
        <v>588</v>
      </c>
      <c r="DC7" s="808"/>
      <c r="DD7" s="808"/>
      <c r="DE7" s="808"/>
      <c r="DF7" s="809"/>
      <c r="DG7" s="807" t="s">
        <v>588</v>
      </c>
      <c r="DH7" s="808"/>
      <c r="DI7" s="808"/>
      <c r="DJ7" s="808"/>
      <c r="DK7" s="809"/>
      <c r="DL7" s="807">
        <v>165</v>
      </c>
      <c r="DM7" s="808"/>
      <c r="DN7" s="808"/>
      <c r="DO7" s="808"/>
      <c r="DP7" s="809"/>
      <c r="DQ7" s="807">
        <v>17</v>
      </c>
      <c r="DR7" s="808"/>
      <c r="DS7" s="808"/>
      <c r="DT7" s="808"/>
      <c r="DU7" s="809"/>
      <c r="DV7" s="810"/>
      <c r="DW7" s="811"/>
      <c r="DX7" s="811"/>
      <c r="DY7" s="811"/>
      <c r="DZ7" s="812"/>
      <c r="EA7" s="237"/>
    </row>
    <row r="8" spans="1:131" s="238" customFormat="1" ht="26.25" customHeight="1" x14ac:dyDescent="0.2">
      <c r="A8" s="241">
        <v>2</v>
      </c>
      <c r="B8" s="844" t="s">
        <v>393</v>
      </c>
      <c r="C8" s="845"/>
      <c r="D8" s="845"/>
      <c r="E8" s="845"/>
      <c r="F8" s="845"/>
      <c r="G8" s="845"/>
      <c r="H8" s="845"/>
      <c r="I8" s="845"/>
      <c r="J8" s="845"/>
      <c r="K8" s="845"/>
      <c r="L8" s="845"/>
      <c r="M8" s="845"/>
      <c r="N8" s="845"/>
      <c r="O8" s="845"/>
      <c r="P8" s="846"/>
      <c r="Q8" s="847">
        <v>43</v>
      </c>
      <c r="R8" s="848"/>
      <c r="S8" s="848"/>
      <c r="T8" s="848"/>
      <c r="U8" s="848"/>
      <c r="V8" s="848">
        <v>43</v>
      </c>
      <c r="W8" s="848"/>
      <c r="X8" s="848"/>
      <c r="Y8" s="848"/>
      <c r="Z8" s="848"/>
      <c r="AA8" s="848" t="s">
        <v>588</v>
      </c>
      <c r="AB8" s="848"/>
      <c r="AC8" s="848"/>
      <c r="AD8" s="848"/>
      <c r="AE8" s="849"/>
      <c r="AF8" s="850" t="s">
        <v>236</v>
      </c>
      <c r="AG8" s="851"/>
      <c r="AH8" s="851"/>
      <c r="AI8" s="851"/>
      <c r="AJ8" s="852"/>
      <c r="AK8" s="833">
        <v>23</v>
      </c>
      <c r="AL8" s="834"/>
      <c r="AM8" s="834"/>
      <c r="AN8" s="834"/>
      <c r="AO8" s="834"/>
      <c r="AP8" s="834" t="s">
        <v>588</v>
      </c>
      <c r="AQ8" s="834"/>
      <c r="AR8" s="834"/>
      <c r="AS8" s="834"/>
      <c r="AT8" s="834"/>
      <c r="AU8" s="835"/>
      <c r="AV8" s="835"/>
      <c r="AW8" s="835"/>
      <c r="AX8" s="835"/>
      <c r="AY8" s="836"/>
      <c r="AZ8" s="235"/>
      <c r="BA8" s="235"/>
      <c r="BB8" s="235"/>
      <c r="BC8" s="235"/>
      <c r="BD8" s="235"/>
      <c r="BE8" s="236"/>
      <c r="BF8" s="236"/>
      <c r="BG8" s="236"/>
      <c r="BH8" s="236"/>
      <c r="BI8" s="236"/>
      <c r="BJ8" s="236"/>
      <c r="BK8" s="236"/>
      <c r="BL8" s="236"/>
      <c r="BM8" s="236"/>
      <c r="BN8" s="236"/>
      <c r="BO8" s="236"/>
      <c r="BP8" s="236"/>
      <c r="BQ8" s="241">
        <v>2</v>
      </c>
      <c r="BR8" s="242"/>
      <c r="BS8" s="837"/>
      <c r="BT8" s="838"/>
      <c r="BU8" s="838"/>
      <c r="BV8" s="838"/>
      <c r="BW8" s="838"/>
      <c r="BX8" s="838"/>
      <c r="BY8" s="838"/>
      <c r="BZ8" s="838"/>
      <c r="CA8" s="838"/>
      <c r="CB8" s="838"/>
      <c r="CC8" s="838"/>
      <c r="CD8" s="838"/>
      <c r="CE8" s="838"/>
      <c r="CF8" s="838"/>
      <c r="CG8" s="839"/>
      <c r="CH8" s="840"/>
      <c r="CI8" s="841"/>
      <c r="CJ8" s="841"/>
      <c r="CK8" s="841"/>
      <c r="CL8" s="842"/>
      <c r="CM8" s="840"/>
      <c r="CN8" s="841"/>
      <c r="CO8" s="841"/>
      <c r="CP8" s="841"/>
      <c r="CQ8" s="842"/>
      <c r="CR8" s="840"/>
      <c r="CS8" s="841"/>
      <c r="CT8" s="841"/>
      <c r="CU8" s="841"/>
      <c r="CV8" s="842"/>
      <c r="CW8" s="840"/>
      <c r="CX8" s="841"/>
      <c r="CY8" s="841"/>
      <c r="CZ8" s="841"/>
      <c r="DA8" s="842"/>
      <c r="DB8" s="840"/>
      <c r="DC8" s="841"/>
      <c r="DD8" s="841"/>
      <c r="DE8" s="841"/>
      <c r="DF8" s="842"/>
      <c r="DG8" s="840"/>
      <c r="DH8" s="841"/>
      <c r="DI8" s="841"/>
      <c r="DJ8" s="841"/>
      <c r="DK8" s="842"/>
      <c r="DL8" s="840"/>
      <c r="DM8" s="841"/>
      <c r="DN8" s="841"/>
      <c r="DO8" s="841"/>
      <c r="DP8" s="842"/>
      <c r="DQ8" s="840"/>
      <c r="DR8" s="841"/>
      <c r="DS8" s="841"/>
      <c r="DT8" s="841"/>
      <c r="DU8" s="842"/>
      <c r="DV8" s="837"/>
      <c r="DW8" s="838"/>
      <c r="DX8" s="838"/>
      <c r="DY8" s="838"/>
      <c r="DZ8" s="843"/>
      <c r="EA8" s="237"/>
    </row>
    <row r="9" spans="1:131" s="238" customFormat="1" ht="26.25" customHeight="1" x14ac:dyDescent="0.2">
      <c r="A9" s="241">
        <v>3</v>
      </c>
      <c r="B9" s="844"/>
      <c r="C9" s="845"/>
      <c r="D9" s="845"/>
      <c r="E9" s="845"/>
      <c r="F9" s="845"/>
      <c r="G9" s="845"/>
      <c r="H9" s="845"/>
      <c r="I9" s="845"/>
      <c r="J9" s="845"/>
      <c r="K9" s="845"/>
      <c r="L9" s="845"/>
      <c r="M9" s="845"/>
      <c r="N9" s="845"/>
      <c r="O9" s="845"/>
      <c r="P9" s="846"/>
      <c r="Q9" s="847"/>
      <c r="R9" s="848"/>
      <c r="S9" s="848"/>
      <c r="T9" s="848"/>
      <c r="U9" s="848"/>
      <c r="V9" s="848"/>
      <c r="W9" s="848"/>
      <c r="X9" s="848"/>
      <c r="Y9" s="848"/>
      <c r="Z9" s="848"/>
      <c r="AA9" s="848"/>
      <c r="AB9" s="848"/>
      <c r="AC9" s="848"/>
      <c r="AD9" s="848"/>
      <c r="AE9" s="849"/>
      <c r="AF9" s="850"/>
      <c r="AG9" s="851"/>
      <c r="AH9" s="851"/>
      <c r="AI9" s="851"/>
      <c r="AJ9" s="852"/>
      <c r="AK9" s="833"/>
      <c r="AL9" s="834"/>
      <c r="AM9" s="834"/>
      <c r="AN9" s="834"/>
      <c r="AO9" s="834"/>
      <c r="AP9" s="834"/>
      <c r="AQ9" s="834"/>
      <c r="AR9" s="834"/>
      <c r="AS9" s="834"/>
      <c r="AT9" s="834"/>
      <c r="AU9" s="835"/>
      <c r="AV9" s="835"/>
      <c r="AW9" s="835"/>
      <c r="AX9" s="835"/>
      <c r="AY9" s="836"/>
      <c r="AZ9" s="235"/>
      <c r="BA9" s="235"/>
      <c r="BB9" s="235"/>
      <c r="BC9" s="235"/>
      <c r="BD9" s="235"/>
      <c r="BE9" s="236"/>
      <c r="BF9" s="236"/>
      <c r="BG9" s="236"/>
      <c r="BH9" s="236"/>
      <c r="BI9" s="236"/>
      <c r="BJ9" s="236"/>
      <c r="BK9" s="236"/>
      <c r="BL9" s="236"/>
      <c r="BM9" s="236"/>
      <c r="BN9" s="236"/>
      <c r="BO9" s="236"/>
      <c r="BP9" s="236"/>
      <c r="BQ9" s="241">
        <v>3</v>
      </c>
      <c r="BR9" s="242"/>
      <c r="BS9" s="837"/>
      <c r="BT9" s="838"/>
      <c r="BU9" s="838"/>
      <c r="BV9" s="838"/>
      <c r="BW9" s="838"/>
      <c r="BX9" s="838"/>
      <c r="BY9" s="838"/>
      <c r="BZ9" s="838"/>
      <c r="CA9" s="838"/>
      <c r="CB9" s="838"/>
      <c r="CC9" s="838"/>
      <c r="CD9" s="838"/>
      <c r="CE9" s="838"/>
      <c r="CF9" s="838"/>
      <c r="CG9" s="839"/>
      <c r="CH9" s="840"/>
      <c r="CI9" s="841"/>
      <c r="CJ9" s="841"/>
      <c r="CK9" s="841"/>
      <c r="CL9" s="842"/>
      <c r="CM9" s="840"/>
      <c r="CN9" s="841"/>
      <c r="CO9" s="841"/>
      <c r="CP9" s="841"/>
      <c r="CQ9" s="842"/>
      <c r="CR9" s="840"/>
      <c r="CS9" s="841"/>
      <c r="CT9" s="841"/>
      <c r="CU9" s="841"/>
      <c r="CV9" s="842"/>
      <c r="CW9" s="840"/>
      <c r="CX9" s="841"/>
      <c r="CY9" s="841"/>
      <c r="CZ9" s="841"/>
      <c r="DA9" s="842"/>
      <c r="DB9" s="840"/>
      <c r="DC9" s="841"/>
      <c r="DD9" s="841"/>
      <c r="DE9" s="841"/>
      <c r="DF9" s="842"/>
      <c r="DG9" s="840"/>
      <c r="DH9" s="841"/>
      <c r="DI9" s="841"/>
      <c r="DJ9" s="841"/>
      <c r="DK9" s="842"/>
      <c r="DL9" s="840"/>
      <c r="DM9" s="841"/>
      <c r="DN9" s="841"/>
      <c r="DO9" s="841"/>
      <c r="DP9" s="842"/>
      <c r="DQ9" s="840"/>
      <c r="DR9" s="841"/>
      <c r="DS9" s="841"/>
      <c r="DT9" s="841"/>
      <c r="DU9" s="842"/>
      <c r="DV9" s="837"/>
      <c r="DW9" s="838"/>
      <c r="DX9" s="838"/>
      <c r="DY9" s="838"/>
      <c r="DZ9" s="843"/>
      <c r="EA9" s="237"/>
    </row>
    <row r="10" spans="1:131" s="238" customFormat="1" ht="26.25" customHeight="1" x14ac:dyDescent="0.2">
      <c r="A10" s="241">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35"/>
      <c r="BA10" s="235"/>
      <c r="BB10" s="235"/>
      <c r="BC10" s="235"/>
      <c r="BD10" s="235"/>
      <c r="BE10" s="236"/>
      <c r="BF10" s="236"/>
      <c r="BG10" s="236"/>
      <c r="BH10" s="236"/>
      <c r="BI10" s="236"/>
      <c r="BJ10" s="236"/>
      <c r="BK10" s="236"/>
      <c r="BL10" s="236"/>
      <c r="BM10" s="236"/>
      <c r="BN10" s="236"/>
      <c r="BO10" s="236"/>
      <c r="BP10" s="236"/>
      <c r="BQ10" s="241">
        <v>4</v>
      </c>
      <c r="BR10" s="242"/>
      <c r="BS10" s="837"/>
      <c r="BT10" s="838"/>
      <c r="BU10" s="838"/>
      <c r="BV10" s="838"/>
      <c r="BW10" s="838"/>
      <c r="BX10" s="838"/>
      <c r="BY10" s="838"/>
      <c r="BZ10" s="838"/>
      <c r="CA10" s="838"/>
      <c r="CB10" s="838"/>
      <c r="CC10" s="838"/>
      <c r="CD10" s="838"/>
      <c r="CE10" s="838"/>
      <c r="CF10" s="838"/>
      <c r="CG10" s="839"/>
      <c r="CH10" s="840"/>
      <c r="CI10" s="841"/>
      <c r="CJ10" s="841"/>
      <c r="CK10" s="841"/>
      <c r="CL10" s="842"/>
      <c r="CM10" s="840"/>
      <c r="CN10" s="841"/>
      <c r="CO10" s="841"/>
      <c r="CP10" s="841"/>
      <c r="CQ10" s="842"/>
      <c r="CR10" s="840"/>
      <c r="CS10" s="841"/>
      <c r="CT10" s="841"/>
      <c r="CU10" s="841"/>
      <c r="CV10" s="842"/>
      <c r="CW10" s="840"/>
      <c r="CX10" s="841"/>
      <c r="CY10" s="841"/>
      <c r="CZ10" s="841"/>
      <c r="DA10" s="842"/>
      <c r="DB10" s="840"/>
      <c r="DC10" s="841"/>
      <c r="DD10" s="841"/>
      <c r="DE10" s="841"/>
      <c r="DF10" s="842"/>
      <c r="DG10" s="840"/>
      <c r="DH10" s="841"/>
      <c r="DI10" s="841"/>
      <c r="DJ10" s="841"/>
      <c r="DK10" s="842"/>
      <c r="DL10" s="840"/>
      <c r="DM10" s="841"/>
      <c r="DN10" s="841"/>
      <c r="DO10" s="841"/>
      <c r="DP10" s="842"/>
      <c r="DQ10" s="840"/>
      <c r="DR10" s="841"/>
      <c r="DS10" s="841"/>
      <c r="DT10" s="841"/>
      <c r="DU10" s="842"/>
      <c r="DV10" s="837"/>
      <c r="DW10" s="838"/>
      <c r="DX10" s="838"/>
      <c r="DY10" s="838"/>
      <c r="DZ10" s="843"/>
      <c r="EA10" s="237"/>
    </row>
    <row r="11" spans="1:131" s="238" customFormat="1" ht="26.25" customHeight="1" x14ac:dyDescent="0.2">
      <c r="A11" s="241">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35"/>
      <c r="BA11" s="235"/>
      <c r="BB11" s="235"/>
      <c r="BC11" s="235"/>
      <c r="BD11" s="235"/>
      <c r="BE11" s="236"/>
      <c r="BF11" s="236"/>
      <c r="BG11" s="236"/>
      <c r="BH11" s="236"/>
      <c r="BI11" s="236"/>
      <c r="BJ11" s="236"/>
      <c r="BK11" s="236"/>
      <c r="BL11" s="236"/>
      <c r="BM11" s="236"/>
      <c r="BN11" s="236"/>
      <c r="BO11" s="236"/>
      <c r="BP11" s="236"/>
      <c r="BQ11" s="241">
        <v>5</v>
      </c>
      <c r="BR11" s="242"/>
      <c r="BS11" s="837"/>
      <c r="BT11" s="838"/>
      <c r="BU11" s="838"/>
      <c r="BV11" s="838"/>
      <c r="BW11" s="838"/>
      <c r="BX11" s="838"/>
      <c r="BY11" s="838"/>
      <c r="BZ11" s="838"/>
      <c r="CA11" s="838"/>
      <c r="CB11" s="838"/>
      <c r="CC11" s="838"/>
      <c r="CD11" s="838"/>
      <c r="CE11" s="838"/>
      <c r="CF11" s="838"/>
      <c r="CG11" s="839"/>
      <c r="CH11" s="840"/>
      <c r="CI11" s="841"/>
      <c r="CJ11" s="841"/>
      <c r="CK11" s="841"/>
      <c r="CL11" s="842"/>
      <c r="CM11" s="840"/>
      <c r="CN11" s="841"/>
      <c r="CO11" s="841"/>
      <c r="CP11" s="841"/>
      <c r="CQ11" s="842"/>
      <c r="CR11" s="840"/>
      <c r="CS11" s="841"/>
      <c r="CT11" s="841"/>
      <c r="CU11" s="841"/>
      <c r="CV11" s="842"/>
      <c r="CW11" s="840"/>
      <c r="CX11" s="841"/>
      <c r="CY11" s="841"/>
      <c r="CZ11" s="841"/>
      <c r="DA11" s="842"/>
      <c r="DB11" s="840"/>
      <c r="DC11" s="841"/>
      <c r="DD11" s="841"/>
      <c r="DE11" s="841"/>
      <c r="DF11" s="842"/>
      <c r="DG11" s="840"/>
      <c r="DH11" s="841"/>
      <c r="DI11" s="841"/>
      <c r="DJ11" s="841"/>
      <c r="DK11" s="842"/>
      <c r="DL11" s="840"/>
      <c r="DM11" s="841"/>
      <c r="DN11" s="841"/>
      <c r="DO11" s="841"/>
      <c r="DP11" s="842"/>
      <c r="DQ11" s="840"/>
      <c r="DR11" s="841"/>
      <c r="DS11" s="841"/>
      <c r="DT11" s="841"/>
      <c r="DU11" s="842"/>
      <c r="DV11" s="837"/>
      <c r="DW11" s="838"/>
      <c r="DX11" s="838"/>
      <c r="DY11" s="838"/>
      <c r="DZ11" s="843"/>
      <c r="EA11" s="237"/>
    </row>
    <row r="12" spans="1:131" s="238" customFormat="1" ht="26.25" customHeight="1" x14ac:dyDescent="0.2">
      <c r="A12" s="241">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35"/>
      <c r="BA12" s="235"/>
      <c r="BB12" s="235"/>
      <c r="BC12" s="235"/>
      <c r="BD12" s="235"/>
      <c r="BE12" s="236"/>
      <c r="BF12" s="236"/>
      <c r="BG12" s="236"/>
      <c r="BH12" s="236"/>
      <c r="BI12" s="236"/>
      <c r="BJ12" s="236"/>
      <c r="BK12" s="236"/>
      <c r="BL12" s="236"/>
      <c r="BM12" s="236"/>
      <c r="BN12" s="236"/>
      <c r="BO12" s="236"/>
      <c r="BP12" s="236"/>
      <c r="BQ12" s="241">
        <v>6</v>
      </c>
      <c r="BR12" s="242"/>
      <c r="BS12" s="837"/>
      <c r="BT12" s="838"/>
      <c r="BU12" s="838"/>
      <c r="BV12" s="838"/>
      <c r="BW12" s="838"/>
      <c r="BX12" s="838"/>
      <c r="BY12" s="838"/>
      <c r="BZ12" s="838"/>
      <c r="CA12" s="838"/>
      <c r="CB12" s="838"/>
      <c r="CC12" s="838"/>
      <c r="CD12" s="838"/>
      <c r="CE12" s="838"/>
      <c r="CF12" s="838"/>
      <c r="CG12" s="83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37"/>
      <c r="DW12" s="838"/>
      <c r="DX12" s="838"/>
      <c r="DY12" s="838"/>
      <c r="DZ12" s="843"/>
      <c r="EA12" s="237"/>
    </row>
    <row r="13" spans="1:131" s="238" customFormat="1" ht="26.25" customHeight="1" x14ac:dyDescent="0.2">
      <c r="A13" s="241">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35"/>
      <c r="BA13" s="235"/>
      <c r="BB13" s="235"/>
      <c r="BC13" s="235"/>
      <c r="BD13" s="235"/>
      <c r="BE13" s="236"/>
      <c r="BF13" s="236"/>
      <c r="BG13" s="236"/>
      <c r="BH13" s="236"/>
      <c r="BI13" s="236"/>
      <c r="BJ13" s="236"/>
      <c r="BK13" s="236"/>
      <c r="BL13" s="236"/>
      <c r="BM13" s="236"/>
      <c r="BN13" s="236"/>
      <c r="BO13" s="236"/>
      <c r="BP13" s="236"/>
      <c r="BQ13" s="241">
        <v>7</v>
      </c>
      <c r="BR13" s="242"/>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7"/>
    </row>
    <row r="14" spans="1:131" s="238" customFormat="1" ht="26.25" customHeight="1" x14ac:dyDescent="0.2">
      <c r="A14" s="241">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35"/>
      <c r="BA14" s="235"/>
      <c r="BB14" s="235"/>
      <c r="BC14" s="235"/>
      <c r="BD14" s="235"/>
      <c r="BE14" s="236"/>
      <c r="BF14" s="236"/>
      <c r="BG14" s="236"/>
      <c r="BH14" s="236"/>
      <c r="BI14" s="236"/>
      <c r="BJ14" s="236"/>
      <c r="BK14" s="236"/>
      <c r="BL14" s="236"/>
      <c r="BM14" s="236"/>
      <c r="BN14" s="236"/>
      <c r="BO14" s="236"/>
      <c r="BP14" s="236"/>
      <c r="BQ14" s="241">
        <v>8</v>
      </c>
      <c r="BR14" s="242"/>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7"/>
    </row>
    <row r="15" spans="1:131" s="238" customFormat="1" ht="26.25" customHeight="1" x14ac:dyDescent="0.2">
      <c r="A15" s="241">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35"/>
      <c r="BA15" s="235"/>
      <c r="BB15" s="235"/>
      <c r="BC15" s="235"/>
      <c r="BD15" s="235"/>
      <c r="BE15" s="236"/>
      <c r="BF15" s="236"/>
      <c r="BG15" s="236"/>
      <c r="BH15" s="236"/>
      <c r="BI15" s="236"/>
      <c r="BJ15" s="236"/>
      <c r="BK15" s="236"/>
      <c r="BL15" s="236"/>
      <c r="BM15" s="236"/>
      <c r="BN15" s="236"/>
      <c r="BO15" s="236"/>
      <c r="BP15" s="236"/>
      <c r="BQ15" s="241">
        <v>9</v>
      </c>
      <c r="BR15" s="242"/>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7"/>
    </row>
    <row r="16" spans="1:131" s="238" customFormat="1" ht="26.25" customHeight="1" x14ac:dyDescent="0.2">
      <c r="A16" s="241">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35"/>
      <c r="BA16" s="235"/>
      <c r="BB16" s="235"/>
      <c r="BC16" s="235"/>
      <c r="BD16" s="235"/>
      <c r="BE16" s="236"/>
      <c r="BF16" s="236"/>
      <c r="BG16" s="236"/>
      <c r="BH16" s="236"/>
      <c r="BI16" s="236"/>
      <c r="BJ16" s="236"/>
      <c r="BK16" s="236"/>
      <c r="BL16" s="236"/>
      <c r="BM16" s="236"/>
      <c r="BN16" s="236"/>
      <c r="BO16" s="236"/>
      <c r="BP16" s="236"/>
      <c r="BQ16" s="241">
        <v>10</v>
      </c>
      <c r="BR16" s="242"/>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7"/>
    </row>
    <row r="17" spans="1:131" s="238" customFormat="1" ht="26.25" customHeight="1" x14ac:dyDescent="0.2">
      <c r="A17" s="241">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35"/>
      <c r="BA17" s="235"/>
      <c r="BB17" s="235"/>
      <c r="BC17" s="235"/>
      <c r="BD17" s="235"/>
      <c r="BE17" s="236"/>
      <c r="BF17" s="236"/>
      <c r="BG17" s="236"/>
      <c r="BH17" s="236"/>
      <c r="BI17" s="236"/>
      <c r="BJ17" s="236"/>
      <c r="BK17" s="236"/>
      <c r="BL17" s="236"/>
      <c r="BM17" s="236"/>
      <c r="BN17" s="236"/>
      <c r="BO17" s="236"/>
      <c r="BP17" s="236"/>
      <c r="BQ17" s="241">
        <v>11</v>
      </c>
      <c r="BR17" s="242"/>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7"/>
    </row>
    <row r="18" spans="1:131" s="238" customFormat="1" ht="26.25" customHeight="1" x14ac:dyDescent="0.2">
      <c r="A18" s="241">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35"/>
      <c r="BA18" s="235"/>
      <c r="BB18" s="235"/>
      <c r="BC18" s="235"/>
      <c r="BD18" s="235"/>
      <c r="BE18" s="236"/>
      <c r="BF18" s="236"/>
      <c r="BG18" s="236"/>
      <c r="BH18" s="236"/>
      <c r="BI18" s="236"/>
      <c r="BJ18" s="236"/>
      <c r="BK18" s="236"/>
      <c r="BL18" s="236"/>
      <c r="BM18" s="236"/>
      <c r="BN18" s="236"/>
      <c r="BO18" s="236"/>
      <c r="BP18" s="236"/>
      <c r="BQ18" s="241">
        <v>12</v>
      </c>
      <c r="BR18" s="242"/>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7"/>
    </row>
    <row r="19" spans="1:131" s="238" customFormat="1" ht="26.25" customHeight="1" x14ac:dyDescent="0.2">
      <c r="A19" s="241">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35"/>
      <c r="BA19" s="235"/>
      <c r="BB19" s="235"/>
      <c r="BC19" s="235"/>
      <c r="BD19" s="235"/>
      <c r="BE19" s="236"/>
      <c r="BF19" s="236"/>
      <c r="BG19" s="236"/>
      <c r="BH19" s="236"/>
      <c r="BI19" s="236"/>
      <c r="BJ19" s="236"/>
      <c r="BK19" s="236"/>
      <c r="BL19" s="236"/>
      <c r="BM19" s="236"/>
      <c r="BN19" s="236"/>
      <c r="BO19" s="236"/>
      <c r="BP19" s="236"/>
      <c r="BQ19" s="241">
        <v>13</v>
      </c>
      <c r="BR19" s="242"/>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7"/>
    </row>
    <row r="20" spans="1:131" s="238" customFormat="1" ht="26.25" customHeight="1" x14ac:dyDescent="0.2">
      <c r="A20" s="241">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35"/>
      <c r="BA20" s="235"/>
      <c r="BB20" s="235"/>
      <c r="BC20" s="235"/>
      <c r="BD20" s="235"/>
      <c r="BE20" s="236"/>
      <c r="BF20" s="236"/>
      <c r="BG20" s="236"/>
      <c r="BH20" s="236"/>
      <c r="BI20" s="236"/>
      <c r="BJ20" s="236"/>
      <c r="BK20" s="236"/>
      <c r="BL20" s="236"/>
      <c r="BM20" s="236"/>
      <c r="BN20" s="236"/>
      <c r="BO20" s="236"/>
      <c r="BP20" s="236"/>
      <c r="BQ20" s="241">
        <v>14</v>
      </c>
      <c r="BR20" s="242"/>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7"/>
    </row>
    <row r="21" spans="1:131" s="238" customFormat="1" ht="26.25" customHeight="1" thickBot="1" x14ac:dyDescent="0.25">
      <c r="A21" s="241">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35"/>
      <c r="BA21" s="235"/>
      <c r="BB21" s="235"/>
      <c r="BC21" s="235"/>
      <c r="BD21" s="235"/>
      <c r="BE21" s="236"/>
      <c r="BF21" s="236"/>
      <c r="BG21" s="236"/>
      <c r="BH21" s="236"/>
      <c r="BI21" s="236"/>
      <c r="BJ21" s="236"/>
      <c r="BK21" s="236"/>
      <c r="BL21" s="236"/>
      <c r="BM21" s="236"/>
      <c r="BN21" s="236"/>
      <c r="BO21" s="236"/>
      <c r="BP21" s="236"/>
      <c r="BQ21" s="241">
        <v>15</v>
      </c>
      <c r="BR21" s="242"/>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7"/>
    </row>
    <row r="22" spans="1:131" s="238" customFormat="1" ht="26.25" customHeight="1" x14ac:dyDescent="0.2">
      <c r="A22" s="241">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394</v>
      </c>
      <c r="BA22" s="870"/>
      <c r="BB22" s="870"/>
      <c r="BC22" s="870"/>
      <c r="BD22" s="871"/>
      <c r="BE22" s="236"/>
      <c r="BF22" s="236"/>
      <c r="BG22" s="236"/>
      <c r="BH22" s="236"/>
      <c r="BI22" s="236"/>
      <c r="BJ22" s="236"/>
      <c r="BK22" s="236"/>
      <c r="BL22" s="236"/>
      <c r="BM22" s="236"/>
      <c r="BN22" s="236"/>
      <c r="BO22" s="236"/>
      <c r="BP22" s="236"/>
      <c r="BQ22" s="241">
        <v>16</v>
      </c>
      <c r="BR22" s="242"/>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7"/>
    </row>
    <row r="23" spans="1:131" s="238" customFormat="1" ht="26.25" customHeight="1" thickBot="1" x14ac:dyDescent="0.25">
      <c r="A23" s="243" t="s">
        <v>395</v>
      </c>
      <c r="B23" s="853" t="s">
        <v>396</v>
      </c>
      <c r="C23" s="854"/>
      <c r="D23" s="854"/>
      <c r="E23" s="854"/>
      <c r="F23" s="854"/>
      <c r="G23" s="854"/>
      <c r="H23" s="854"/>
      <c r="I23" s="854"/>
      <c r="J23" s="854"/>
      <c r="K23" s="854"/>
      <c r="L23" s="854"/>
      <c r="M23" s="854"/>
      <c r="N23" s="854"/>
      <c r="O23" s="854"/>
      <c r="P23" s="855"/>
      <c r="Q23" s="856">
        <v>19134</v>
      </c>
      <c r="R23" s="857"/>
      <c r="S23" s="857"/>
      <c r="T23" s="857"/>
      <c r="U23" s="857"/>
      <c r="V23" s="857">
        <v>18767</v>
      </c>
      <c r="W23" s="857"/>
      <c r="X23" s="857"/>
      <c r="Y23" s="857"/>
      <c r="Z23" s="857"/>
      <c r="AA23" s="857">
        <v>367</v>
      </c>
      <c r="AB23" s="857"/>
      <c r="AC23" s="857"/>
      <c r="AD23" s="857"/>
      <c r="AE23" s="858"/>
      <c r="AF23" s="859">
        <v>336</v>
      </c>
      <c r="AG23" s="857"/>
      <c r="AH23" s="857"/>
      <c r="AI23" s="857"/>
      <c r="AJ23" s="860"/>
      <c r="AK23" s="861"/>
      <c r="AL23" s="862"/>
      <c r="AM23" s="862"/>
      <c r="AN23" s="862"/>
      <c r="AO23" s="862"/>
      <c r="AP23" s="857">
        <v>14147</v>
      </c>
      <c r="AQ23" s="857"/>
      <c r="AR23" s="857"/>
      <c r="AS23" s="857"/>
      <c r="AT23" s="857"/>
      <c r="AU23" s="873"/>
      <c r="AV23" s="873"/>
      <c r="AW23" s="873"/>
      <c r="AX23" s="873"/>
      <c r="AY23" s="874"/>
      <c r="AZ23" s="875" t="s">
        <v>236</v>
      </c>
      <c r="BA23" s="876"/>
      <c r="BB23" s="876"/>
      <c r="BC23" s="876"/>
      <c r="BD23" s="877"/>
      <c r="BE23" s="236"/>
      <c r="BF23" s="236"/>
      <c r="BG23" s="236"/>
      <c r="BH23" s="236"/>
      <c r="BI23" s="236"/>
      <c r="BJ23" s="236"/>
      <c r="BK23" s="236"/>
      <c r="BL23" s="236"/>
      <c r="BM23" s="236"/>
      <c r="BN23" s="236"/>
      <c r="BO23" s="236"/>
      <c r="BP23" s="236"/>
      <c r="BQ23" s="241">
        <v>17</v>
      </c>
      <c r="BR23" s="242"/>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7"/>
    </row>
    <row r="24" spans="1:131" s="238" customFormat="1" ht="26.25" customHeight="1" x14ac:dyDescent="0.2">
      <c r="A24" s="872" t="s">
        <v>397</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35"/>
      <c r="BA24" s="235"/>
      <c r="BB24" s="235"/>
      <c r="BC24" s="235"/>
      <c r="BD24" s="235"/>
      <c r="BE24" s="236"/>
      <c r="BF24" s="236"/>
      <c r="BG24" s="236"/>
      <c r="BH24" s="236"/>
      <c r="BI24" s="236"/>
      <c r="BJ24" s="236"/>
      <c r="BK24" s="236"/>
      <c r="BL24" s="236"/>
      <c r="BM24" s="236"/>
      <c r="BN24" s="236"/>
      <c r="BO24" s="236"/>
      <c r="BP24" s="236"/>
      <c r="BQ24" s="241">
        <v>18</v>
      </c>
      <c r="BR24" s="242"/>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7"/>
    </row>
    <row r="25" spans="1:131" ht="26.25" customHeight="1" thickBot="1" x14ac:dyDescent="0.25">
      <c r="A25" s="789" t="s">
        <v>398</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35"/>
      <c r="BK25" s="235"/>
      <c r="BL25" s="235"/>
      <c r="BM25" s="235"/>
      <c r="BN25" s="235"/>
      <c r="BO25" s="244"/>
      <c r="BP25" s="244"/>
      <c r="BQ25" s="241">
        <v>19</v>
      </c>
      <c r="BR25" s="242"/>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33"/>
    </row>
    <row r="26" spans="1:131" ht="26.25" customHeight="1" x14ac:dyDescent="0.2">
      <c r="A26" s="791" t="s">
        <v>375</v>
      </c>
      <c r="B26" s="792"/>
      <c r="C26" s="792"/>
      <c r="D26" s="792"/>
      <c r="E26" s="792"/>
      <c r="F26" s="792"/>
      <c r="G26" s="792"/>
      <c r="H26" s="792"/>
      <c r="I26" s="792"/>
      <c r="J26" s="792"/>
      <c r="K26" s="792"/>
      <c r="L26" s="792"/>
      <c r="M26" s="792"/>
      <c r="N26" s="792"/>
      <c r="O26" s="792"/>
      <c r="P26" s="793"/>
      <c r="Q26" s="797" t="s">
        <v>399</v>
      </c>
      <c r="R26" s="798"/>
      <c r="S26" s="798"/>
      <c r="T26" s="798"/>
      <c r="U26" s="799"/>
      <c r="V26" s="797" t="s">
        <v>400</v>
      </c>
      <c r="W26" s="798"/>
      <c r="X26" s="798"/>
      <c r="Y26" s="798"/>
      <c r="Z26" s="799"/>
      <c r="AA26" s="797" t="s">
        <v>401</v>
      </c>
      <c r="AB26" s="798"/>
      <c r="AC26" s="798"/>
      <c r="AD26" s="798"/>
      <c r="AE26" s="798"/>
      <c r="AF26" s="878" t="s">
        <v>402</v>
      </c>
      <c r="AG26" s="879"/>
      <c r="AH26" s="879"/>
      <c r="AI26" s="879"/>
      <c r="AJ26" s="880"/>
      <c r="AK26" s="798" t="s">
        <v>403</v>
      </c>
      <c r="AL26" s="798"/>
      <c r="AM26" s="798"/>
      <c r="AN26" s="798"/>
      <c r="AO26" s="799"/>
      <c r="AP26" s="797" t="s">
        <v>404</v>
      </c>
      <c r="AQ26" s="798"/>
      <c r="AR26" s="798"/>
      <c r="AS26" s="798"/>
      <c r="AT26" s="799"/>
      <c r="AU26" s="797" t="s">
        <v>405</v>
      </c>
      <c r="AV26" s="798"/>
      <c r="AW26" s="798"/>
      <c r="AX26" s="798"/>
      <c r="AY26" s="799"/>
      <c r="AZ26" s="797" t="s">
        <v>406</v>
      </c>
      <c r="BA26" s="798"/>
      <c r="BB26" s="798"/>
      <c r="BC26" s="798"/>
      <c r="BD26" s="799"/>
      <c r="BE26" s="797" t="s">
        <v>382</v>
      </c>
      <c r="BF26" s="798"/>
      <c r="BG26" s="798"/>
      <c r="BH26" s="798"/>
      <c r="BI26" s="804"/>
      <c r="BJ26" s="235"/>
      <c r="BK26" s="235"/>
      <c r="BL26" s="235"/>
      <c r="BM26" s="235"/>
      <c r="BN26" s="235"/>
      <c r="BO26" s="244"/>
      <c r="BP26" s="244"/>
      <c r="BQ26" s="241">
        <v>20</v>
      </c>
      <c r="BR26" s="242"/>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33"/>
    </row>
    <row r="27" spans="1:131" ht="26.25" customHeight="1" thickBot="1" x14ac:dyDescent="0.25">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35"/>
      <c r="BK27" s="235"/>
      <c r="BL27" s="235"/>
      <c r="BM27" s="235"/>
      <c r="BN27" s="235"/>
      <c r="BO27" s="244"/>
      <c r="BP27" s="244"/>
      <c r="BQ27" s="241">
        <v>21</v>
      </c>
      <c r="BR27" s="242"/>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33"/>
    </row>
    <row r="28" spans="1:131" ht="26.25" customHeight="1" thickTop="1" x14ac:dyDescent="0.2">
      <c r="A28" s="245">
        <v>1</v>
      </c>
      <c r="B28" s="813" t="s">
        <v>407</v>
      </c>
      <c r="C28" s="814"/>
      <c r="D28" s="814"/>
      <c r="E28" s="814"/>
      <c r="F28" s="814"/>
      <c r="G28" s="814"/>
      <c r="H28" s="814"/>
      <c r="I28" s="814"/>
      <c r="J28" s="814"/>
      <c r="K28" s="814"/>
      <c r="L28" s="814"/>
      <c r="M28" s="814"/>
      <c r="N28" s="814"/>
      <c r="O28" s="814"/>
      <c r="P28" s="815"/>
      <c r="Q28" s="886">
        <v>2999</v>
      </c>
      <c r="R28" s="887"/>
      <c r="S28" s="887"/>
      <c r="T28" s="887"/>
      <c r="U28" s="887"/>
      <c r="V28" s="887">
        <v>2931</v>
      </c>
      <c r="W28" s="887"/>
      <c r="X28" s="887"/>
      <c r="Y28" s="887"/>
      <c r="Z28" s="887"/>
      <c r="AA28" s="887">
        <v>68</v>
      </c>
      <c r="AB28" s="887"/>
      <c r="AC28" s="887"/>
      <c r="AD28" s="887"/>
      <c r="AE28" s="888"/>
      <c r="AF28" s="889">
        <v>68</v>
      </c>
      <c r="AG28" s="887"/>
      <c r="AH28" s="887"/>
      <c r="AI28" s="887"/>
      <c r="AJ28" s="890"/>
      <c r="AK28" s="891">
        <v>303</v>
      </c>
      <c r="AL28" s="892"/>
      <c r="AM28" s="892"/>
      <c r="AN28" s="892"/>
      <c r="AO28" s="892"/>
      <c r="AP28" s="892" t="s">
        <v>588</v>
      </c>
      <c r="AQ28" s="892"/>
      <c r="AR28" s="892"/>
      <c r="AS28" s="892"/>
      <c r="AT28" s="892"/>
      <c r="AU28" s="892" t="s">
        <v>588</v>
      </c>
      <c r="AV28" s="892"/>
      <c r="AW28" s="892"/>
      <c r="AX28" s="892"/>
      <c r="AY28" s="892"/>
      <c r="AZ28" s="893" t="s">
        <v>588</v>
      </c>
      <c r="BA28" s="893"/>
      <c r="BB28" s="893"/>
      <c r="BC28" s="893"/>
      <c r="BD28" s="893"/>
      <c r="BE28" s="884"/>
      <c r="BF28" s="884"/>
      <c r="BG28" s="884"/>
      <c r="BH28" s="884"/>
      <c r="BI28" s="885"/>
      <c r="BJ28" s="235"/>
      <c r="BK28" s="235"/>
      <c r="BL28" s="235"/>
      <c r="BM28" s="235"/>
      <c r="BN28" s="235"/>
      <c r="BO28" s="244"/>
      <c r="BP28" s="244"/>
      <c r="BQ28" s="241">
        <v>22</v>
      </c>
      <c r="BR28" s="242"/>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33"/>
    </row>
    <row r="29" spans="1:131" ht="26.25" customHeight="1" x14ac:dyDescent="0.2">
      <c r="A29" s="245">
        <v>2</v>
      </c>
      <c r="B29" s="844" t="s">
        <v>408</v>
      </c>
      <c r="C29" s="845"/>
      <c r="D29" s="845"/>
      <c r="E29" s="845"/>
      <c r="F29" s="845"/>
      <c r="G29" s="845"/>
      <c r="H29" s="845"/>
      <c r="I29" s="845"/>
      <c r="J29" s="845"/>
      <c r="K29" s="845"/>
      <c r="L29" s="845"/>
      <c r="M29" s="845"/>
      <c r="N29" s="845"/>
      <c r="O29" s="845"/>
      <c r="P29" s="846"/>
      <c r="Q29" s="847">
        <v>2956</v>
      </c>
      <c r="R29" s="848"/>
      <c r="S29" s="848"/>
      <c r="T29" s="848"/>
      <c r="U29" s="848"/>
      <c r="V29" s="848">
        <v>2910</v>
      </c>
      <c r="W29" s="848"/>
      <c r="X29" s="848"/>
      <c r="Y29" s="848"/>
      <c r="Z29" s="848"/>
      <c r="AA29" s="848">
        <v>46</v>
      </c>
      <c r="AB29" s="848"/>
      <c r="AC29" s="848"/>
      <c r="AD29" s="848"/>
      <c r="AE29" s="849"/>
      <c r="AF29" s="850">
        <v>46</v>
      </c>
      <c r="AG29" s="851"/>
      <c r="AH29" s="851"/>
      <c r="AI29" s="851"/>
      <c r="AJ29" s="852"/>
      <c r="AK29" s="898">
        <v>479</v>
      </c>
      <c r="AL29" s="894"/>
      <c r="AM29" s="894"/>
      <c r="AN29" s="894"/>
      <c r="AO29" s="894"/>
      <c r="AP29" s="894" t="s">
        <v>588</v>
      </c>
      <c r="AQ29" s="894"/>
      <c r="AR29" s="894"/>
      <c r="AS29" s="894"/>
      <c r="AT29" s="894"/>
      <c r="AU29" s="894" t="s">
        <v>588</v>
      </c>
      <c r="AV29" s="894"/>
      <c r="AW29" s="894"/>
      <c r="AX29" s="894"/>
      <c r="AY29" s="894"/>
      <c r="AZ29" s="895" t="s">
        <v>588</v>
      </c>
      <c r="BA29" s="895"/>
      <c r="BB29" s="895"/>
      <c r="BC29" s="895"/>
      <c r="BD29" s="895"/>
      <c r="BE29" s="896"/>
      <c r="BF29" s="896"/>
      <c r="BG29" s="896"/>
      <c r="BH29" s="896"/>
      <c r="BI29" s="897"/>
      <c r="BJ29" s="235"/>
      <c r="BK29" s="235"/>
      <c r="BL29" s="235"/>
      <c r="BM29" s="235"/>
      <c r="BN29" s="235"/>
      <c r="BO29" s="244"/>
      <c r="BP29" s="244"/>
      <c r="BQ29" s="241">
        <v>23</v>
      </c>
      <c r="BR29" s="242"/>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33"/>
    </row>
    <row r="30" spans="1:131" ht="26.25" customHeight="1" x14ac:dyDescent="0.2">
      <c r="A30" s="245">
        <v>3</v>
      </c>
      <c r="B30" s="844" t="s">
        <v>409</v>
      </c>
      <c r="C30" s="845"/>
      <c r="D30" s="845"/>
      <c r="E30" s="845"/>
      <c r="F30" s="845"/>
      <c r="G30" s="845"/>
      <c r="H30" s="845"/>
      <c r="I30" s="845"/>
      <c r="J30" s="845"/>
      <c r="K30" s="845"/>
      <c r="L30" s="845"/>
      <c r="M30" s="845"/>
      <c r="N30" s="845"/>
      <c r="O30" s="845"/>
      <c r="P30" s="846"/>
      <c r="Q30" s="847">
        <v>205</v>
      </c>
      <c r="R30" s="848"/>
      <c r="S30" s="848"/>
      <c r="T30" s="848"/>
      <c r="U30" s="848"/>
      <c r="V30" s="848">
        <v>205</v>
      </c>
      <c r="W30" s="848"/>
      <c r="X30" s="848"/>
      <c r="Y30" s="848"/>
      <c r="Z30" s="848"/>
      <c r="AA30" s="848" t="s">
        <v>588</v>
      </c>
      <c r="AB30" s="848"/>
      <c r="AC30" s="848"/>
      <c r="AD30" s="848"/>
      <c r="AE30" s="849"/>
      <c r="AF30" s="850" t="s">
        <v>236</v>
      </c>
      <c r="AG30" s="851"/>
      <c r="AH30" s="851"/>
      <c r="AI30" s="851"/>
      <c r="AJ30" s="852"/>
      <c r="AK30" s="898">
        <v>46</v>
      </c>
      <c r="AL30" s="894"/>
      <c r="AM30" s="894"/>
      <c r="AN30" s="894"/>
      <c r="AO30" s="894"/>
      <c r="AP30" s="894" t="s">
        <v>588</v>
      </c>
      <c r="AQ30" s="894"/>
      <c r="AR30" s="894"/>
      <c r="AS30" s="894"/>
      <c r="AT30" s="894"/>
      <c r="AU30" s="894" t="s">
        <v>588</v>
      </c>
      <c r="AV30" s="894"/>
      <c r="AW30" s="894"/>
      <c r="AX30" s="894"/>
      <c r="AY30" s="894"/>
      <c r="AZ30" s="895" t="s">
        <v>588</v>
      </c>
      <c r="BA30" s="895"/>
      <c r="BB30" s="895"/>
      <c r="BC30" s="895"/>
      <c r="BD30" s="895"/>
      <c r="BE30" s="896"/>
      <c r="BF30" s="896"/>
      <c r="BG30" s="896"/>
      <c r="BH30" s="896"/>
      <c r="BI30" s="897"/>
      <c r="BJ30" s="235"/>
      <c r="BK30" s="235"/>
      <c r="BL30" s="235"/>
      <c r="BM30" s="235"/>
      <c r="BN30" s="235"/>
      <c r="BO30" s="244"/>
      <c r="BP30" s="244"/>
      <c r="BQ30" s="241">
        <v>24</v>
      </c>
      <c r="BR30" s="242"/>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33"/>
    </row>
    <row r="31" spans="1:131" ht="26.25" customHeight="1" x14ac:dyDescent="0.2">
      <c r="A31" s="245">
        <v>4</v>
      </c>
      <c r="B31" s="844" t="s">
        <v>410</v>
      </c>
      <c r="C31" s="845"/>
      <c r="D31" s="845"/>
      <c r="E31" s="845"/>
      <c r="F31" s="845"/>
      <c r="G31" s="845"/>
      <c r="H31" s="845"/>
      <c r="I31" s="845"/>
      <c r="J31" s="845"/>
      <c r="K31" s="845"/>
      <c r="L31" s="845"/>
      <c r="M31" s="845"/>
      <c r="N31" s="845"/>
      <c r="O31" s="845"/>
      <c r="P31" s="846"/>
      <c r="Q31" s="847">
        <v>761</v>
      </c>
      <c r="R31" s="848"/>
      <c r="S31" s="848"/>
      <c r="T31" s="848"/>
      <c r="U31" s="848"/>
      <c r="V31" s="848">
        <v>759</v>
      </c>
      <c r="W31" s="848"/>
      <c r="X31" s="848"/>
      <c r="Y31" s="848"/>
      <c r="Z31" s="848"/>
      <c r="AA31" s="848">
        <v>2</v>
      </c>
      <c r="AB31" s="848"/>
      <c r="AC31" s="848"/>
      <c r="AD31" s="848"/>
      <c r="AE31" s="849"/>
      <c r="AF31" s="850">
        <v>2</v>
      </c>
      <c r="AG31" s="851"/>
      <c r="AH31" s="851"/>
      <c r="AI31" s="851"/>
      <c r="AJ31" s="852"/>
      <c r="AK31" s="898">
        <v>493</v>
      </c>
      <c r="AL31" s="894"/>
      <c r="AM31" s="894"/>
      <c r="AN31" s="894"/>
      <c r="AO31" s="894"/>
      <c r="AP31" s="894" t="s">
        <v>588</v>
      </c>
      <c r="AQ31" s="894"/>
      <c r="AR31" s="894"/>
      <c r="AS31" s="894"/>
      <c r="AT31" s="894"/>
      <c r="AU31" s="894" t="s">
        <v>588</v>
      </c>
      <c r="AV31" s="894"/>
      <c r="AW31" s="894"/>
      <c r="AX31" s="894"/>
      <c r="AY31" s="894"/>
      <c r="AZ31" s="895" t="s">
        <v>588</v>
      </c>
      <c r="BA31" s="895"/>
      <c r="BB31" s="895"/>
      <c r="BC31" s="895"/>
      <c r="BD31" s="895"/>
      <c r="BE31" s="896"/>
      <c r="BF31" s="896"/>
      <c r="BG31" s="896"/>
      <c r="BH31" s="896"/>
      <c r="BI31" s="897"/>
      <c r="BJ31" s="235"/>
      <c r="BK31" s="235"/>
      <c r="BL31" s="235"/>
      <c r="BM31" s="235"/>
      <c r="BN31" s="235"/>
      <c r="BO31" s="244"/>
      <c r="BP31" s="244"/>
      <c r="BQ31" s="241">
        <v>25</v>
      </c>
      <c r="BR31" s="242"/>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33"/>
    </row>
    <row r="32" spans="1:131" ht="26.25" customHeight="1" x14ac:dyDescent="0.2">
      <c r="A32" s="245">
        <v>5</v>
      </c>
      <c r="B32" s="844" t="s">
        <v>411</v>
      </c>
      <c r="C32" s="845"/>
      <c r="D32" s="845"/>
      <c r="E32" s="845"/>
      <c r="F32" s="845"/>
      <c r="G32" s="845"/>
      <c r="H32" s="845"/>
      <c r="I32" s="845"/>
      <c r="J32" s="845"/>
      <c r="K32" s="845"/>
      <c r="L32" s="845"/>
      <c r="M32" s="845"/>
      <c r="N32" s="845"/>
      <c r="O32" s="845"/>
      <c r="P32" s="846"/>
      <c r="Q32" s="847">
        <v>574</v>
      </c>
      <c r="R32" s="848"/>
      <c r="S32" s="848"/>
      <c r="T32" s="848"/>
      <c r="U32" s="848"/>
      <c r="V32" s="848">
        <v>554</v>
      </c>
      <c r="W32" s="848"/>
      <c r="X32" s="848"/>
      <c r="Y32" s="848"/>
      <c r="Z32" s="848"/>
      <c r="AA32" s="848">
        <v>20</v>
      </c>
      <c r="AB32" s="848"/>
      <c r="AC32" s="848"/>
      <c r="AD32" s="848"/>
      <c r="AE32" s="849"/>
      <c r="AF32" s="850">
        <v>53</v>
      </c>
      <c r="AG32" s="851"/>
      <c r="AH32" s="851"/>
      <c r="AI32" s="851"/>
      <c r="AJ32" s="852"/>
      <c r="AK32" s="898">
        <v>5</v>
      </c>
      <c r="AL32" s="894"/>
      <c r="AM32" s="894"/>
      <c r="AN32" s="894"/>
      <c r="AO32" s="894"/>
      <c r="AP32" s="894">
        <v>3397</v>
      </c>
      <c r="AQ32" s="894"/>
      <c r="AR32" s="894"/>
      <c r="AS32" s="894"/>
      <c r="AT32" s="894"/>
      <c r="AU32" s="894">
        <v>85</v>
      </c>
      <c r="AV32" s="894"/>
      <c r="AW32" s="894"/>
      <c r="AX32" s="894"/>
      <c r="AY32" s="894"/>
      <c r="AZ32" s="895" t="s">
        <v>588</v>
      </c>
      <c r="BA32" s="895"/>
      <c r="BB32" s="895"/>
      <c r="BC32" s="895"/>
      <c r="BD32" s="895"/>
      <c r="BE32" s="896" t="s">
        <v>412</v>
      </c>
      <c r="BF32" s="896"/>
      <c r="BG32" s="896"/>
      <c r="BH32" s="896"/>
      <c r="BI32" s="897"/>
      <c r="BJ32" s="235"/>
      <c r="BK32" s="235"/>
      <c r="BL32" s="235"/>
      <c r="BM32" s="235"/>
      <c r="BN32" s="235"/>
      <c r="BO32" s="244"/>
      <c r="BP32" s="244"/>
      <c r="BQ32" s="241">
        <v>26</v>
      </c>
      <c r="BR32" s="242"/>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33"/>
    </row>
    <row r="33" spans="1:131" ht="26.25" customHeight="1" x14ac:dyDescent="0.2">
      <c r="A33" s="245">
        <v>6</v>
      </c>
      <c r="B33" s="844" t="s">
        <v>413</v>
      </c>
      <c r="C33" s="845"/>
      <c r="D33" s="845"/>
      <c r="E33" s="845"/>
      <c r="F33" s="845"/>
      <c r="G33" s="845"/>
      <c r="H33" s="845"/>
      <c r="I33" s="845"/>
      <c r="J33" s="845"/>
      <c r="K33" s="845"/>
      <c r="L33" s="845"/>
      <c r="M33" s="845"/>
      <c r="N33" s="845"/>
      <c r="O33" s="845"/>
      <c r="P33" s="846"/>
      <c r="Q33" s="847">
        <v>47</v>
      </c>
      <c r="R33" s="848"/>
      <c r="S33" s="848"/>
      <c r="T33" s="848"/>
      <c r="U33" s="848"/>
      <c r="V33" s="848">
        <v>67</v>
      </c>
      <c r="W33" s="848"/>
      <c r="X33" s="848"/>
      <c r="Y33" s="848"/>
      <c r="Z33" s="848"/>
      <c r="AA33" s="848">
        <v>-21</v>
      </c>
      <c r="AB33" s="848"/>
      <c r="AC33" s="848"/>
      <c r="AD33" s="848"/>
      <c r="AE33" s="849"/>
      <c r="AF33" s="850" t="s">
        <v>236</v>
      </c>
      <c r="AG33" s="851"/>
      <c r="AH33" s="851"/>
      <c r="AI33" s="851"/>
      <c r="AJ33" s="852"/>
      <c r="AK33" s="898">
        <v>23</v>
      </c>
      <c r="AL33" s="894"/>
      <c r="AM33" s="894"/>
      <c r="AN33" s="894"/>
      <c r="AO33" s="894"/>
      <c r="AP33" s="894">
        <v>319</v>
      </c>
      <c r="AQ33" s="894"/>
      <c r="AR33" s="894"/>
      <c r="AS33" s="894"/>
      <c r="AT33" s="894"/>
      <c r="AU33" s="894">
        <v>249</v>
      </c>
      <c r="AV33" s="894"/>
      <c r="AW33" s="894"/>
      <c r="AX33" s="894"/>
      <c r="AY33" s="894"/>
      <c r="AZ33" s="895" t="s">
        <v>588</v>
      </c>
      <c r="BA33" s="895"/>
      <c r="BB33" s="895"/>
      <c r="BC33" s="895"/>
      <c r="BD33" s="895"/>
      <c r="BE33" s="896" t="s">
        <v>412</v>
      </c>
      <c r="BF33" s="896"/>
      <c r="BG33" s="896"/>
      <c r="BH33" s="896"/>
      <c r="BI33" s="897"/>
      <c r="BJ33" s="235"/>
      <c r="BK33" s="235"/>
      <c r="BL33" s="235"/>
      <c r="BM33" s="235"/>
      <c r="BN33" s="235"/>
      <c r="BO33" s="244"/>
      <c r="BP33" s="244"/>
      <c r="BQ33" s="241">
        <v>27</v>
      </c>
      <c r="BR33" s="242"/>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33"/>
    </row>
    <row r="34" spans="1:131" ht="26.25" customHeight="1" x14ac:dyDescent="0.2">
      <c r="A34" s="245">
        <v>7</v>
      </c>
      <c r="B34" s="844" t="s">
        <v>414</v>
      </c>
      <c r="C34" s="845"/>
      <c r="D34" s="845"/>
      <c r="E34" s="845"/>
      <c r="F34" s="845"/>
      <c r="G34" s="845"/>
      <c r="H34" s="845"/>
      <c r="I34" s="845"/>
      <c r="J34" s="845"/>
      <c r="K34" s="845"/>
      <c r="L34" s="845"/>
      <c r="M34" s="845"/>
      <c r="N34" s="845"/>
      <c r="O34" s="845"/>
      <c r="P34" s="846"/>
      <c r="Q34" s="847">
        <v>1469</v>
      </c>
      <c r="R34" s="848"/>
      <c r="S34" s="848"/>
      <c r="T34" s="848"/>
      <c r="U34" s="848"/>
      <c r="V34" s="848">
        <v>1473</v>
      </c>
      <c r="W34" s="848"/>
      <c r="X34" s="848"/>
      <c r="Y34" s="848"/>
      <c r="Z34" s="848"/>
      <c r="AA34" s="848">
        <v>-4</v>
      </c>
      <c r="AB34" s="848"/>
      <c r="AC34" s="848"/>
      <c r="AD34" s="848"/>
      <c r="AE34" s="849"/>
      <c r="AF34" s="850">
        <v>705</v>
      </c>
      <c r="AG34" s="851"/>
      <c r="AH34" s="851"/>
      <c r="AI34" s="851"/>
      <c r="AJ34" s="852"/>
      <c r="AK34" s="898">
        <v>537</v>
      </c>
      <c r="AL34" s="894"/>
      <c r="AM34" s="894"/>
      <c r="AN34" s="894"/>
      <c r="AO34" s="894"/>
      <c r="AP34" s="894">
        <v>383</v>
      </c>
      <c r="AQ34" s="894"/>
      <c r="AR34" s="894"/>
      <c r="AS34" s="894"/>
      <c r="AT34" s="894"/>
      <c r="AU34" s="894">
        <v>202</v>
      </c>
      <c r="AV34" s="894"/>
      <c r="AW34" s="894"/>
      <c r="AX34" s="894"/>
      <c r="AY34" s="894"/>
      <c r="AZ34" s="895" t="s">
        <v>588</v>
      </c>
      <c r="BA34" s="895"/>
      <c r="BB34" s="895"/>
      <c r="BC34" s="895"/>
      <c r="BD34" s="895"/>
      <c r="BE34" s="896" t="s">
        <v>412</v>
      </c>
      <c r="BF34" s="896"/>
      <c r="BG34" s="896"/>
      <c r="BH34" s="896"/>
      <c r="BI34" s="897"/>
      <c r="BJ34" s="235"/>
      <c r="BK34" s="235"/>
      <c r="BL34" s="235"/>
      <c r="BM34" s="235"/>
      <c r="BN34" s="235"/>
      <c r="BO34" s="244"/>
      <c r="BP34" s="244"/>
      <c r="BQ34" s="241">
        <v>28</v>
      </c>
      <c r="BR34" s="242"/>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33"/>
    </row>
    <row r="35" spans="1:131" ht="26.25" customHeight="1" x14ac:dyDescent="0.2">
      <c r="A35" s="245">
        <v>8</v>
      </c>
      <c r="B35" s="844" t="s">
        <v>415</v>
      </c>
      <c r="C35" s="845"/>
      <c r="D35" s="845"/>
      <c r="E35" s="845"/>
      <c r="F35" s="845"/>
      <c r="G35" s="845"/>
      <c r="H35" s="845"/>
      <c r="I35" s="845"/>
      <c r="J35" s="845"/>
      <c r="K35" s="845"/>
      <c r="L35" s="845"/>
      <c r="M35" s="845"/>
      <c r="N35" s="845"/>
      <c r="O35" s="845"/>
      <c r="P35" s="846"/>
      <c r="Q35" s="847">
        <v>1535</v>
      </c>
      <c r="R35" s="848"/>
      <c r="S35" s="848"/>
      <c r="T35" s="848"/>
      <c r="U35" s="848"/>
      <c r="V35" s="848">
        <v>1535</v>
      </c>
      <c r="W35" s="848"/>
      <c r="X35" s="848"/>
      <c r="Y35" s="848"/>
      <c r="Z35" s="848"/>
      <c r="AA35" s="848" t="s">
        <v>588</v>
      </c>
      <c r="AB35" s="848"/>
      <c r="AC35" s="848"/>
      <c r="AD35" s="848"/>
      <c r="AE35" s="849"/>
      <c r="AF35" s="850" t="s">
        <v>236</v>
      </c>
      <c r="AG35" s="851"/>
      <c r="AH35" s="851"/>
      <c r="AI35" s="851"/>
      <c r="AJ35" s="852"/>
      <c r="AK35" s="898">
        <v>737</v>
      </c>
      <c r="AL35" s="894"/>
      <c r="AM35" s="894"/>
      <c r="AN35" s="894"/>
      <c r="AO35" s="894"/>
      <c r="AP35" s="894">
        <v>9383</v>
      </c>
      <c r="AQ35" s="894"/>
      <c r="AR35" s="894"/>
      <c r="AS35" s="894"/>
      <c r="AT35" s="894"/>
      <c r="AU35" s="894">
        <v>7140</v>
      </c>
      <c r="AV35" s="894"/>
      <c r="AW35" s="894"/>
      <c r="AX35" s="894"/>
      <c r="AY35" s="894"/>
      <c r="AZ35" s="895" t="s">
        <v>588</v>
      </c>
      <c r="BA35" s="895"/>
      <c r="BB35" s="895"/>
      <c r="BC35" s="895"/>
      <c r="BD35" s="895"/>
      <c r="BE35" s="896" t="s">
        <v>416</v>
      </c>
      <c r="BF35" s="896"/>
      <c r="BG35" s="896"/>
      <c r="BH35" s="896"/>
      <c r="BI35" s="897"/>
      <c r="BJ35" s="235"/>
      <c r="BK35" s="235"/>
      <c r="BL35" s="235"/>
      <c r="BM35" s="235"/>
      <c r="BN35" s="235"/>
      <c r="BO35" s="244"/>
      <c r="BP35" s="244"/>
      <c r="BQ35" s="241">
        <v>29</v>
      </c>
      <c r="BR35" s="242"/>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33"/>
    </row>
    <row r="36" spans="1:131" ht="26.25" customHeight="1" x14ac:dyDescent="0.2">
      <c r="A36" s="245">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49"/>
      <c r="AF36" s="850"/>
      <c r="AG36" s="851"/>
      <c r="AH36" s="851"/>
      <c r="AI36" s="851"/>
      <c r="AJ36" s="852"/>
      <c r="AK36" s="898"/>
      <c r="AL36" s="894"/>
      <c r="AM36" s="894"/>
      <c r="AN36" s="894"/>
      <c r="AO36" s="894"/>
      <c r="AP36" s="894"/>
      <c r="AQ36" s="894"/>
      <c r="AR36" s="894"/>
      <c r="AS36" s="894"/>
      <c r="AT36" s="894"/>
      <c r="AU36" s="894"/>
      <c r="AV36" s="894"/>
      <c r="AW36" s="894"/>
      <c r="AX36" s="894"/>
      <c r="AY36" s="894"/>
      <c r="AZ36" s="895"/>
      <c r="BA36" s="895"/>
      <c r="BB36" s="895"/>
      <c r="BC36" s="895"/>
      <c r="BD36" s="895"/>
      <c r="BE36" s="896"/>
      <c r="BF36" s="896"/>
      <c r="BG36" s="896"/>
      <c r="BH36" s="896"/>
      <c r="BI36" s="897"/>
      <c r="BJ36" s="235"/>
      <c r="BK36" s="235"/>
      <c r="BL36" s="235"/>
      <c r="BM36" s="235"/>
      <c r="BN36" s="235"/>
      <c r="BO36" s="244"/>
      <c r="BP36" s="244"/>
      <c r="BQ36" s="241">
        <v>30</v>
      </c>
      <c r="BR36" s="242"/>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33"/>
    </row>
    <row r="37" spans="1:131" ht="26.25" customHeight="1" x14ac:dyDescent="0.2">
      <c r="A37" s="245">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8"/>
      <c r="AL37" s="894"/>
      <c r="AM37" s="894"/>
      <c r="AN37" s="894"/>
      <c r="AO37" s="894"/>
      <c r="AP37" s="894"/>
      <c r="AQ37" s="894"/>
      <c r="AR37" s="894"/>
      <c r="AS37" s="894"/>
      <c r="AT37" s="894"/>
      <c r="AU37" s="894"/>
      <c r="AV37" s="894"/>
      <c r="AW37" s="894"/>
      <c r="AX37" s="894"/>
      <c r="AY37" s="894"/>
      <c r="AZ37" s="895"/>
      <c r="BA37" s="895"/>
      <c r="BB37" s="895"/>
      <c r="BC37" s="895"/>
      <c r="BD37" s="895"/>
      <c r="BE37" s="896"/>
      <c r="BF37" s="896"/>
      <c r="BG37" s="896"/>
      <c r="BH37" s="896"/>
      <c r="BI37" s="897"/>
      <c r="BJ37" s="235"/>
      <c r="BK37" s="235"/>
      <c r="BL37" s="235"/>
      <c r="BM37" s="235"/>
      <c r="BN37" s="235"/>
      <c r="BO37" s="244"/>
      <c r="BP37" s="244"/>
      <c r="BQ37" s="241">
        <v>31</v>
      </c>
      <c r="BR37" s="242"/>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33"/>
    </row>
    <row r="38" spans="1:131" ht="26.25" customHeight="1" x14ac:dyDescent="0.2">
      <c r="A38" s="245">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35"/>
      <c r="BK38" s="235"/>
      <c r="BL38" s="235"/>
      <c r="BM38" s="235"/>
      <c r="BN38" s="235"/>
      <c r="BO38" s="244"/>
      <c r="BP38" s="244"/>
      <c r="BQ38" s="241">
        <v>32</v>
      </c>
      <c r="BR38" s="242"/>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33"/>
    </row>
    <row r="39" spans="1:131" ht="26.25" customHeight="1" x14ac:dyDescent="0.2">
      <c r="A39" s="245">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35"/>
      <c r="BK39" s="235"/>
      <c r="BL39" s="235"/>
      <c r="BM39" s="235"/>
      <c r="BN39" s="235"/>
      <c r="BO39" s="244"/>
      <c r="BP39" s="244"/>
      <c r="BQ39" s="241">
        <v>33</v>
      </c>
      <c r="BR39" s="242"/>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33"/>
    </row>
    <row r="40" spans="1:131" ht="26.25" customHeight="1" x14ac:dyDescent="0.2">
      <c r="A40" s="241">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35"/>
      <c r="BK40" s="235"/>
      <c r="BL40" s="235"/>
      <c r="BM40" s="235"/>
      <c r="BN40" s="235"/>
      <c r="BO40" s="244"/>
      <c r="BP40" s="244"/>
      <c r="BQ40" s="241">
        <v>34</v>
      </c>
      <c r="BR40" s="242"/>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33"/>
    </row>
    <row r="41" spans="1:131" ht="26.25" customHeight="1" x14ac:dyDescent="0.2">
      <c r="A41" s="241">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35"/>
      <c r="BK41" s="235"/>
      <c r="BL41" s="235"/>
      <c r="BM41" s="235"/>
      <c r="BN41" s="235"/>
      <c r="BO41" s="244"/>
      <c r="BP41" s="244"/>
      <c r="BQ41" s="241">
        <v>35</v>
      </c>
      <c r="BR41" s="242"/>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33"/>
    </row>
    <row r="42" spans="1:131" ht="26.25" customHeight="1" x14ac:dyDescent="0.2">
      <c r="A42" s="241">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35"/>
      <c r="BK42" s="235"/>
      <c r="BL42" s="235"/>
      <c r="BM42" s="235"/>
      <c r="BN42" s="235"/>
      <c r="BO42" s="244"/>
      <c r="BP42" s="244"/>
      <c r="BQ42" s="241">
        <v>36</v>
      </c>
      <c r="BR42" s="242"/>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33"/>
    </row>
    <row r="43" spans="1:131" ht="26.25" customHeight="1" x14ac:dyDescent="0.2">
      <c r="A43" s="241">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35"/>
      <c r="BK43" s="235"/>
      <c r="BL43" s="235"/>
      <c r="BM43" s="235"/>
      <c r="BN43" s="235"/>
      <c r="BO43" s="244"/>
      <c r="BP43" s="244"/>
      <c r="BQ43" s="241">
        <v>37</v>
      </c>
      <c r="BR43" s="242"/>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33"/>
    </row>
    <row r="44" spans="1:131" ht="26.25" customHeight="1" x14ac:dyDescent="0.2">
      <c r="A44" s="241">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35"/>
      <c r="BK44" s="235"/>
      <c r="BL44" s="235"/>
      <c r="BM44" s="235"/>
      <c r="BN44" s="235"/>
      <c r="BO44" s="244"/>
      <c r="BP44" s="244"/>
      <c r="BQ44" s="241">
        <v>38</v>
      </c>
      <c r="BR44" s="242"/>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33"/>
    </row>
    <row r="45" spans="1:131" ht="26.25" customHeight="1" x14ac:dyDescent="0.2">
      <c r="A45" s="241">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35"/>
      <c r="BK45" s="235"/>
      <c r="BL45" s="235"/>
      <c r="BM45" s="235"/>
      <c r="BN45" s="235"/>
      <c r="BO45" s="244"/>
      <c r="BP45" s="244"/>
      <c r="BQ45" s="241">
        <v>39</v>
      </c>
      <c r="BR45" s="242"/>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33"/>
    </row>
    <row r="46" spans="1:131" ht="26.25" customHeight="1" x14ac:dyDescent="0.2">
      <c r="A46" s="241">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35"/>
      <c r="BK46" s="235"/>
      <c r="BL46" s="235"/>
      <c r="BM46" s="235"/>
      <c r="BN46" s="235"/>
      <c r="BO46" s="244"/>
      <c r="BP46" s="244"/>
      <c r="BQ46" s="241">
        <v>40</v>
      </c>
      <c r="BR46" s="242"/>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33"/>
    </row>
    <row r="47" spans="1:131" ht="26.25" customHeight="1" x14ac:dyDescent="0.2">
      <c r="A47" s="241">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35"/>
      <c r="BK47" s="235"/>
      <c r="BL47" s="235"/>
      <c r="BM47" s="235"/>
      <c r="BN47" s="235"/>
      <c r="BO47" s="244"/>
      <c r="BP47" s="244"/>
      <c r="BQ47" s="241">
        <v>41</v>
      </c>
      <c r="BR47" s="242"/>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33"/>
    </row>
    <row r="48" spans="1:131" ht="26.25" customHeight="1" x14ac:dyDescent="0.2">
      <c r="A48" s="241">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35"/>
      <c r="BK48" s="235"/>
      <c r="BL48" s="235"/>
      <c r="BM48" s="235"/>
      <c r="BN48" s="235"/>
      <c r="BO48" s="244"/>
      <c r="BP48" s="244"/>
      <c r="BQ48" s="241">
        <v>42</v>
      </c>
      <c r="BR48" s="242"/>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33"/>
    </row>
    <row r="49" spans="1:131" ht="26.25" customHeight="1" x14ac:dyDescent="0.2">
      <c r="A49" s="241">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35"/>
      <c r="BK49" s="235"/>
      <c r="BL49" s="235"/>
      <c r="BM49" s="235"/>
      <c r="BN49" s="235"/>
      <c r="BO49" s="244"/>
      <c r="BP49" s="244"/>
      <c r="BQ49" s="241">
        <v>43</v>
      </c>
      <c r="BR49" s="242"/>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33"/>
    </row>
    <row r="50" spans="1:131" ht="26.25" customHeight="1" x14ac:dyDescent="0.2">
      <c r="A50" s="241">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35"/>
      <c r="BK50" s="235"/>
      <c r="BL50" s="235"/>
      <c r="BM50" s="235"/>
      <c r="BN50" s="235"/>
      <c r="BO50" s="244"/>
      <c r="BP50" s="244"/>
      <c r="BQ50" s="241">
        <v>44</v>
      </c>
      <c r="BR50" s="242"/>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33"/>
    </row>
    <row r="51" spans="1:131" ht="26.25" customHeight="1" x14ac:dyDescent="0.2">
      <c r="A51" s="241">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35"/>
      <c r="BK51" s="235"/>
      <c r="BL51" s="235"/>
      <c r="BM51" s="235"/>
      <c r="BN51" s="235"/>
      <c r="BO51" s="244"/>
      <c r="BP51" s="244"/>
      <c r="BQ51" s="241">
        <v>45</v>
      </c>
      <c r="BR51" s="242"/>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33"/>
    </row>
    <row r="52" spans="1:131" ht="26.25" customHeight="1" x14ac:dyDescent="0.2">
      <c r="A52" s="241">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35"/>
      <c r="BK52" s="235"/>
      <c r="BL52" s="235"/>
      <c r="BM52" s="235"/>
      <c r="BN52" s="235"/>
      <c r="BO52" s="244"/>
      <c r="BP52" s="244"/>
      <c r="BQ52" s="241">
        <v>46</v>
      </c>
      <c r="BR52" s="242"/>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33"/>
    </row>
    <row r="53" spans="1:131" ht="26.25" customHeight="1" x14ac:dyDescent="0.2">
      <c r="A53" s="241">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35"/>
      <c r="BK53" s="235"/>
      <c r="BL53" s="235"/>
      <c r="BM53" s="235"/>
      <c r="BN53" s="235"/>
      <c r="BO53" s="244"/>
      <c r="BP53" s="244"/>
      <c r="BQ53" s="241">
        <v>47</v>
      </c>
      <c r="BR53" s="242"/>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33"/>
    </row>
    <row r="54" spans="1:131" ht="26.25" customHeight="1" x14ac:dyDescent="0.2">
      <c r="A54" s="241">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35"/>
      <c r="BK54" s="235"/>
      <c r="BL54" s="235"/>
      <c r="BM54" s="235"/>
      <c r="BN54" s="235"/>
      <c r="BO54" s="244"/>
      <c r="BP54" s="244"/>
      <c r="BQ54" s="241">
        <v>48</v>
      </c>
      <c r="BR54" s="242"/>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33"/>
    </row>
    <row r="55" spans="1:131" ht="26.25" customHeight="1" x14ac:dyDescent="0.2">
      <c r="A55" s="241">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35"/>
      <c r="BK55" s="235"/>
      <c r="BL55" s="235"/>
      <c r="BM55" s="235"/>
      <c r="BN55" s="235"/>
      <c r="BO55" s="244"/>
      <c r="BP55" s="244"/>
      <c r="BQ55" s="241">
        <v>49</v>
      </c>
      <c r="BR55" s="242"/>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33"/>
    </row>
    <row r="56" spans="1:131" ht="26.25" customHeight="1" x14ac:dyDescent="0.2">
      <c r="A56" s="241">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35"/>
      <c r="BK56" s="235"/>
      <c r="BL56" s="235"/>
      <c r="BM56" s="235"/>
      <c r="BN56" s="235"/>
      <c r="BO56" s="244"/>
      <c r="BP56" s="244"/>
      <c r="BQ56" s="241">
        <v>50</v>
      </c>
      <c r="BR56" s="242"/>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33"/>
    </row>
    <row r="57" spans="1:131" ht="26.25" customHeight="1" x14ac:dyDescent="0.2">
      <c r="A57" s="241">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35"/>
      <c r="BK57" s="235"/>
      <c r="BL57" s="235"/>
      <c r="BM57" s="235"/>
      <c r="BN57" s="235"/>
      <c r="BO57" s="244"/>
      <c r="BP57" s="244"/>
      <c r="BQ57" s="241">
        <v>51</v>
      </c>
      <c r="BR57" s="242"/>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33"/>
    </row>
    <row r="58" spans="1:131" ht="26.25" customHeight="1" x14ac:dyDescent="0.2">
      <c r="A58" s="241">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35"/>
      <c r="BK58" s="235"/>
      <c r="BL58" s="235"/>
      <c r="BM58" s="235"/>
      <c r="BN58" s="235"/>
      <c r="BO58" s="244"/>
      <c r="BP58" s="244"/>
      <c r="BQ58" s="241">
        <v>52</v>
      </c>
      <c r="BR58" s="242"/>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33"/>
    </row>
    <row r="59" spans="1:131" ht="26.25" customHeight="1" x14ac:dyDescent="0.2">
      <c r="A59" s="241">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35"/>
      <c r="BK59" s="235"/>
      <c r="BL59" s="235"/>
      <c r="BM59" s="235"/>
      <c r="BN59" s="235"/>
      <c r="BO59" s="244"/>
      <c r="BP59" s="244"/>
      <c r="BQ59" s="241">
        <v>53</v>
      </c>
      <c r="BR59" s="242"/>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33"/>
    </row>
    <row r="60" spans="1:131" ht="26.25" customHeight="1" x14ac:dyDescent="0.2">
      <c r="A60" s="241">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35"/>
      <c r="BK60" s="235"/>
      <c r="BL60" s="235"/>
      <c r="BM60" s="235"/>
      <c r="BN60" s="235"/>
      <c r="BO60" s="244"/>
      <c r="BP60" s="244"/>
      <c r="BQ60" s="241">
        <v>54</v>
      </c>
      <c r="BR60" s="242"/>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33"/>
    </row>
    <row r="61" spans="1:131" ht="26.25" customHeight="1" thickBot="1" x14ac:dyDescent="0.25">
      <c r="A61" s="241">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35"/>
      <c r="BK61" s="235"/>
      <c r="BL61" s="235"/>
      <c r="BM61" s="235"/>
      <c r="BN61" s="235"/>
      <c r="BO61" s="244"/>
      <c r="BP61" s="244"/>
      <c r="BQ61" s="241">
        <v>55</v>
      </c>
      <c r="BR61" s="242"/>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33"/>
    </row>
    <row r="62" spans="1:131" ht="26.25" customHeight="1" x14ac:dyDescent="0.2">
      <c r="A62" s="241">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417</v>
      </c>
      <c r="BK62" s="870"/>
      <c r="BL62" s="870"/>
      <c r="BM62" s="870"/>
      <c r="BN62" s="871"/>
      <c r="BO62" s="244"/>
      <c r="BP62" s="244"/>
      <c r="BQ62" s="241">
        <v>56</v>
      </c>
      <c r="BR62" s="242"/>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33"/>
    </row>
    <row r="63" spans="1:131" ht="26.25" customHeight="1" thickBot="1" x14ac:dyDescent="0.25">
      <c r="A63" s="243" t="s">
        <v>395</v>
      </c>
      <c r="B63" s="853" t="s">
        <v>418</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874</v>
      </c>
      <c r="AG63" s="908"/>
      <c r="AH63" s="908"/>
      <c r="AI63" s="908"/>
      <c r="AJ63" s="909"/>
      <c r="AK63" s="910"/>
      <c r="AL63" s="905"/>
      <c r="AM63" s="905"/>
      <c r="AN63" s="905"/>
      <c r="AO63" s="905"/>
      <c r="AP63" s="908">
        <v>13483</v>
      </c>
      <c r="AQ63" s="908"/>
      <c r="AR63" s="908"/>
      <c r="AS63" s="908"/>
      <c r="AT63" s="908"/>
      <c r="AU63" s="908">
        <v>7676</v>
      </c>
      <c r="AV63" s="908"/>
      <c r="AW63" s="908"/>
      <c r="AX63" s="908"/>
      <c r="AY63" s="908"/>
      <c r="AZ63" s="912"/>
      <c r="BA63" s="912"/>
      <c r="BB63" s="912"/>
      <c r="BC63" s="912"/>
      <c r="BD63" s="912"/>
      <c r="BE63" s="913"/>
      <c r="BF63" s="913"/>
      <c r="BG63" s="913"/>
      <c r="BH63" s="913"/>
      <c r="BI63" s="914"/>
      <c r="BJ63" s="915" t="s">
        <v>419</v>
      </c>
      <c r="BK63" s="916"/>
      <c r="BL63" s="916"/>
      <c r="BM63" s="916"/>
      <c r="BN63" s="917"/>
      <c r="BO63" s="244"/>
      <c r="BP63" s="244"/>
      <c r="BQ63" s="241">
        <v>57</v>
      </c>
      <c r="BR63" s="242"/>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33"/>
    </row>
    <row r="64" spans="1:13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33"/>
    </row>
    <row r="65" spans="1:131" ht="26.25" customHeight="1" thickBot="1" x14ac:dyDescent="0.25">
      <c r="A65" s="235" t="s">
        <v>420</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33"/>
    </row>
    <row r="66" spans="1:131" ht="26.25" customHeight="1" x14ac:dyDescent="0.2">
      <c r="A66" s="791" t="s">
        <v>421</v>
      </c>
      <c r="B66" s="792"/>
      <c r="C66" s="792"/>
      <c r="D66" s="792"/>
      <c r="E66" s="792"/>
      <c r="F66" s="792"/>
      <c r="G66" s="792"/>
      <c r="H66" s="792"/>
      <c r="I66" s="792"/>
      <c r="J66" s="792"/>
      <c r="K66" s="792"/>
      <c r="L66" s="792"/>
      <c r="M66" s="792"/>
      <c r="N66" s="792"/>
      <c r="O66" s="792"/>
      <c r="P66" s="793"/>
      <c r="Q66" s="797" t="s">
        <v>422</v>
      </c>
      <c r="R66" s="798"/>
      <c r="S66" s="798"/>
      <c r="T66" s="798"/>
      <c r="U66" s="799"/>
      <c r="V66" s="797" t="s">
        <v>423</v>
      </c>
      <c r="W66" s="798"/>
      <c r="X66" s="798"/>
      <c r="Y66" s="798"/>
      <c r="Z66" s="799"/>
      <c r="AA66" s="797" t="s">
        <v>424</v>
      </c>
      <c r="AB66" s="798"/>
      <c r="AC66" s="798"/>
      <c r="AD66" s="798"/>
      <c r="AE66" s="799"/>
      <c r="AF66" s="918" t="s">
        <v>425</v>
      </c>
      <c r="AG66" s="879"/>
      <c r="AH66" s="879"/>
      <c r="AI66" s="879"/>
      <c r="AJ66" s="919"/>
      <c r="AK66" s="797" t="s">
        <v>426</v>
      </c>
      <c r="AL66" s="792"/>
      <c r="AM66" s="792"/>
      <c r="AN66" s="792"/>
      <c r="AO66" s="793"/>
      <c r="AP66" s="797" t="s">
        <v>427</v>
      </c>
      <c r="AQ66" s="798"/>
      <c r="AR66" s="798"/>
      <c r="AS66" s="798"/>
      <c r="AT66" s="799"/>
      <c r="AU66" s="797" t="s">
        <v>428</v>
      </c>
      <c r="AV66" s="798"/>
      <c r="AW66" s="798"/>
      <c r="AX66" s="798"/>
      <c r="AY66" s="799"/>
      <c r="AZ66" s="797" t="s">
        <v>382</v>
      </c>
      <c r="BA66" s="798"/>
      <c r="BB66" s="798"/>
      <c r="BC66" s="798"/>
      <c r="BD66" s="804"/>
      <c r="BE66" s="244"/>
      <c r="BF66" s="244"/>
      <c r="BG66" s="244"/>
      <c r="BH66" s="244"/>
      <c r="BI66" s="244"/>
      <c r="BJ66" s="244"/>
      <c r="BK66" s="244"/>
      <c r="BL66" s="244"/>
      <c r="BM66" s="244"/>
      <c r="BN66" s="244"/>
      <c r="BO66" s="244"/>
      <c r="BP66" s="244"/>
      <c r="BQ66" s="241">
        <v>60</v>
      </c>
      <c r="BR66" s="246"/>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33"/>
    </row>
    <row r="67" spans="1:131" ht="26.25" customHeight="1" thickBot="1" x14ac:dyDescent="0.25">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44"/>
      <c r="BF67" s="244"/>
      <c r="BG67" s="244"/>
      <c r="BH67" s="244"/>
      <c r="BI67" s="244"/>
      <c r="BJ67" s="244"/>
      <c r="BK67" s="244"/>
      <c r="BL67" s="244"/>
      <c r="BM67" s="244"/>
      <c r="BN67" s="244"/>
      <c r="BO67" s="244"/>
      <c r="BP67" s="244"/>
      <c r="BQ67" s="241">
        <v>61</v>
      </c>
      <c r="BR67" s="246"/>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33"/>
    </row>
    <row r="68" spans="1:131" ht="26.25" customHeight="1" thickTop="1" x14ac:dyDescent="0.2">
      <c r="A68" s="239">
        <v>1</v>
      </c>
      <c r="B68" s="933" t="s">
        <v>582</v>
      </c>
      <c r="C68" s="934"/>
      <c r="D68" s="934"/>
      <c r="E68" s="934"/>
      <c r="F68" s="934"/>
      <c r="G68" s="934"/>
      <c r="H68" s="934"/>
      <c r="I68" s="934"/>
      <c r="J68" s="934"/>
      <c r="K68" s="934"/>
      <c r="L68" s="934"/>
      <c r="M68" s="934"/>
      <c r="N68" s="934"/>
      <c r="O68" s="934"/>
      <c r="P68" s="935"/>
      <c r="Q68" s="936">
        <v>85</v>
      </c>
      <c r="R68" s="930"/>
      <c r="S68" s="930"/>
      <c r="T68" s="930"/>
      <c r="U68" s="930"/>
      <c r="V68" s="930">
        <v>37</v>
      </c>
      <c r="W68" s="930"/>
      <c r="X68" s="930"/>
      <c r="Y68" s="930"/>
      <c r="Z68" s="930"/>
      <c r="AA68" s="930">
        <v>48</v>
      </c>
      <c r="AB68" s="930"/>
      <c r="AC68" s="930"/>
      <c r="AD68" s="930"/>
      <c r="AE68" s="930"/>
      <c r="AF68" s="930">
        <v>48</v>
      </c>
      <c r="AG68" s="930"/>
      <c r="AH68" s="930"/>
      <c r="AI68" s="930"/>
      <c r="AJ68" s="930"/>
      <c r="AK68" s="930" t="s">
        <v>588</v>
      </c>
      <c r="AL68" s="930"/>
      <c r="AM68" s="930"/>
      <c r="AN68" s="930"/>
      <c r="AO68" s="930"/>
      <c r="AP68" s="930" t="s">
        <v>588</v>
      </c>
      <c r="AQ68" s="930"/>
      <c r="AR68" s="930"/>
      <c r="AS68" s="930"/>
      <c r="AT68" s="930"/>
      <c r="AU68" s="930" t="s">
        <v>588</v>
      </c>
      <c r="AV68" s="930"/>
      <c r="AW68" s="930"/>
      <c r="AX68" s="930"/>
      <c r="AY68" s="930"/>
      <c r="AZ68" s="931"/>
      <c r="BA68" s="931"/>
      <c r="BB68" s="931"/>
      <c r="BC68" s="931"/>
      <c r="BD68" s="932"/>
      <c r="BE68" s="244"/>
      <c r="BF68" s="244"/>
      <c r="BG68" s="244"/>
      <c r="BH68" s="244"/>
      <c r="BI68" s="244"/>
      <c r="BJ68" s="244"/>
      <c r="BK68" s="244"/>
      <c r="BL68" s="244"/>
      <c r="BM68" s="244"/>
      <c r="BN68" s="244"/>
      <c r="BO68" s="244"/>
      <c r="BP68" s="244"/>
      <c r="BQ68" s="241">
        <v>62</v>
      </c>
      <c r="BR68" s="246"/>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33"/>
    </row>
    <row r="69" spans="1:131" ht="26.25" customHeight="1" x14ac:dyDescent="0.2">
      <c r="A69" s="241">
        <v>2</v>
      </c>
      <c r="B69" s="937" t="s">
        <v>583</v>
      </c>
      <c r="C69" s="938"/>
      <c r="D69" s="938"/>
      <c r="E69" s="938"/>
      <c r="F69" s="938"/>
      <c r="G69" s="938"/>
      <c r="H69" s="938"/>
      <c r="I69" s="938"/>
      <c r="J69" s="938"/>
      <c r="K69" s="938"/>
      <c r="L69" s="938"/>
      <c r="M69" s="938"/>
      <c r="N69" s="938"/>
      <c r="O69" s="938"/>
      <c r="P69" s="939"/>
      <c r="Q69" s="940">
        <v>20</v>
      </c>
      <c r="R69" s="894"/>
      <c r="S69" s="894"/>
      <c r="T69" s="894"/>
      <c r="U69" s="894"/>
      <c r="V69" s="894">
        <v>18</v>
      </c>
      <c r="W69" s="894"/>
      <c r="X69" s="894"/>
      <c r="Y69" s="894"/>
      <c r="Z69" s="894"/>
      <c r="AA69" s="894">
        <v>2</v>
      </c>
      <c r="AB69" s="894"/>
      <c r="AC69" s="894"/>
      <c r="AD69" s="894"/>
      <c r="AE69" s="894"/>
      <c r="AF69" s="894">
        <v>2</v>
      </c>
      <c r="AG69" s="894"/>
      <c r="AH69" s="894"/>
      <c r="AI69" s="894"/>
      <c r="AJ69" s="894"/>
      <c r="AK69" s="894" t="s">
        <v>588</v>
      </c>
      <c r="AL69" s="894"/>
      <c r="AM69" s="894"/>
      <c r="AN69" s="894"/>
      <c r="AO69" s="894"/>
      <c r="AP69" s="894" t="s">
        <v>588</v>
      </c>
      <c r="AQ69" s="894"/>
      <c r="AR69" s="894"/>
      <c r="AS69" s="894"/>
      <c r="AT69" s="894"/>
      <c r="AU69" s="894" t="s">
        <v>588</v>
      </c>
      <c r="AV69" s="894"/>
      <c r="AW69" s="894"/>
      <c r="AX69" s="894"/>
      <c r="AY69" s="894"/>
      <c r="AZ69" s="896"/>
      <c r="BA69" s="896"/>
      <c r="BB69" s="896"/>
      <c r="BC69" s="896"/>
      <c r="BD69" s="897"/>
      <c r="BE69" s="244"/>
      <c r="BF69" s="244"/>
      <c r="BG69" s="244"/>
      <c r="BH69" s="244"/>
      <c r="BI69" s="244"/>
      <c r="BJ69" s="244"/>
      <c r="BK69" s="244"/>
      <c r="BL69" s="244"/>
      <c r="BM69" s="244"/>
      <c r="BN69" s="244"/>
      <c r="BO69" s="244"/>
      <c r="BP69" s="244"/>
      <c r="BQ69" s="241">
        <v>63</v>
      </c>
      <c r="BR69" s="246"/>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33"/>
    </row>
    <row r="70" spans="1:131" ht="26.25" customHeight="1" x14ac:dyDescent="0.2">
      <c r="A70" s="241">
        <v>3</v>
      </c>
      <c r="B70" s="937" t="s">
        <v>584</v>
      </c>
      <c r="C70" s="938"/>
      <c r="D70" s="938"/>
      <c r="E70" s="938"/>
      <c r="F70" s="938"/>
      <c r="G70" s="938"/>
      <c r="H70" s="938"/>
      <c r="I70" s="938"/>
      <c r="J70" s="938"/>
      <c r="K70" s="938"/>
      <c r="L70" s="938"/>
      <c r="M70" s="938"/>
      <c r="N70" s="938"/>
      <c r="O70" s="938"/>
      <c r="P70" s="939"/>
      <c r="Q70" s="940">
        <v>503</v>
      </c>
      <c r="R70" s="894"/>
      <c r="S70" s="894"/>
      <c r="T70" s="894"/>
      <c r="U70" s="894"/>
      <c r="V70" s="894">
        <v>518</v>
      </c>
      <c r="W70" s="894"/>
      <c r="X70" s="894"/>
      <c r="Y70" s="894"/>
      <c r="Z70" s="894"/>
      <c r="AA70" s="894">
        <v>-15</v>
      </c>
      <c r="AB70" s="894"/>
      <c r="AC70" s="894"/>
      <c r="AD70" s="894"/>
      <c r="AE70" s="894"/>
      <c r="AF70" s="894">
        <v>-15</v>
      </c>
      <c r="AG70" s="894"/>
      <c r="AH70" s="894"/>
      <c r="AI70" s="894"/>
      <c r="AJ70" s="894"/>
      <c r="AK70" s="894" t="s">
        <v>588</v>
      </c>
      <c r="AL70" s="894"/>
      <c r="AM70" s="894"/>
      <c r="AN70" s="894"/>
      <c r="AO70" s="894"/>
      <c r="AP70" s="894" t="s">
        <v>588</v>
      </c>
      <c r="AQ70" s="894"/>
      <c r="AR70" s="894"/>
      <c r="AS70" s="894"/>
      <c r="AT70" s="894"/>
      <c r="AU70" s="894" t="s">
        <v>588</v>
      </c>
      <c r="AV70" s="894"/>
      <c r="AW70" s="894"/>
      <c r="AX70" s="894"/>
      <c r="AY70" s="894"/>
      <c r="AZ70" s="896"/>
      <c r="BA70" s="896"/>
      <c r="BB70" s="896"/>
      <c r="BC70" s="896"/>
      <c r="BD70" s="897"/>
      <c r="BE70" s="244"/>
      <c r="BF70" s="244"/>
      <c r="BG70" s="244"/>
      <c r="BH70" s="244"/>
      <c r="BI70" s="244"/>
      <c r="BJ70" s="244"/>
      <c r="BK70" s="244"/>
      <c r="BL70" s="244"/>
      <c r="BM70" s="244"/>
      <c r="BN70" s="244"/>
      <c r="BO70" s="244"/>
      <c r="BP70" s="244"/>
      <c r="BQ70" s="241">
        <v>64</v>
      </c>
      <c r="BR70" s="246"/>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33"/>
    </row>
    <row r="71" spans="1:131" ht="26.25" customHeight="1" x14ac:dyDescent="0.2">
      <c r="A71" s="241">
        <v>4</v>
      </c>
      <c r="B71" s="937" t="s">
        <v>585</v>
      </c>
      <c r="C71" s="938"/>
      <c r="D71" s="938"/>
      <c r="E71" s="938"/>
      <c r="F71" s="938"/>
      <c r="G71" s="938"/>
      <c r="H71" s="938"/>
      <c r="I71" s="938"/>
      <c r="J71" s="938"/>
      <c r="K71" s="938"/>
      <c r="L71" s="938"/>
      <c r="M71" s="938"/>
      <c r="N71" s="938"/>
      <c r="O71" s="938"/>
      <c r="P71" s="939"/>
      <c r="Q71" s="940">
        <v>1244</v>
      </c>
      <c r="R71" s="894"/>
      <c r="S71" s="894"/>
      <c r="T71" s="894"/>
      <c r="U71" s="894"/>
      <c r="V71" s="894">
        <v>968</v>
      </c>
      <c r="W71" s="894"/>
      <c r="X71" s="894"/>
      <c r="Y71" s="894"/>
      <c r="Z71" s="894"/>
      <c r="AA71" s="894">
        <v>276</v>
      </c>
      <c r="AB71" s="894"/>
      <c r="AC71" s="894"/>
      <c r="AD71" s="894"/>
      <c r="AE71" s="894"/>
      <c r="AF71" s="894">
        <v>1259</v>
      </c>
      <c r="AG71" s="894"/>
      <c r="AH71" s="894"/>
      <c r="AI71" s="894"/>
      <c r="AJ71" s="894"/>
      <c r="AK71" s="894" t="s">
        <v>588</v>
      </c>
      <c r="AL71" s="894"/>
      <c r="AM71" s="894"/>
      <c r="AN71" s="894"/>
      <c r="AO71" s="894"/>
      <c r="AP71" s="894">
        <v>8003</v>
      </c>
      <c r="AQ71" s="894"/>
      <c r="AR71" s="894"/>
      <c r="AS71" s="894"/>
      <c r="AT71" s="894"/>
      <c r="AU71" s="894" t="s">
        <v>588</v>
      </c>
      <c r="AV71" s="894"/>
      <c r="AW71" s="894"/>
      <c r="AX71" s="894"/>
      <c r="AY71" s="894"/>
      <c r="AZ71" s="896"/>
      <c r="BA71" s="896"/>
      <c r="BB71" s="896"/>
      <c r="BC71" s="896"/>
      <c r="BD71" s="897"/>
      <c r="BE71" s="244"/>
      <c r="BF71" s="244"/>
      <c r="BG71" s="244"/>
      <c r="BH71" s="244"/>
      <c r="BI71" s="244"/>
      <c r="BJ71" s="244"/>
      <c r="BK71" s="244"/>
      <c r="BL71" s="244"/>
      <c r="BM71" s="244"/>
      <c r="BN71" s="244"/>
      <c r="BO71" s="244"/>
      <c r="BP71" s="244"/>
      <c r="BQ71" s="241">
        <v>65</v>
      </c>
      <c r="BR71" s="246"/>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33"/>
    </row>
    <row r="72" spans="1:131" ht="26.25" customHeight="1" x14ac:dyDescent="0.2">
      <c r="A72" s="241">
        <v>5</v>
      </c>
      <c r="B72" s="937"/>
      <c r="C72" s="938"/>
      <c r="D72" s="938"/>
      <c r="E72" s="938"/>
      <c r="F72" s="938"/>
      <c r="G72" s="938"/>
      <c r="H72" s="938"/>
      <c r="I72" s="938"/>
      <c r="J72" s="938"/>
      <c r="K72" s="938"/>
      <c r="L72" s="938"/>
      <c r="M72" s="938"/>
      <c r="N72" s="938"/>
      <c r="O72" s="938"/>
      <c r="P72" s="939"/>
      <c r="Q72" s="940"/>
      <c r="R72" s="894"/>
      <c r="S72" s="894"/>
      <c r="T72" s="894"/>
      <c r="U72" s="894"/>
      <c r="V72" s="894"/>
      <c r="W72" s="894"/>
      <c r="X72" s="894"/>
      <c r="Y72" s="894"/>
      <c r="Z72" s="894"/>
      <c r="AA72" s="894"/>
      <c r="AB72" s="894"/>
      <c r="AC72" s="894"/>
      <c r="AD72" s="894"/>
      <c r="AE72" s="894"/>
      <c r="AF72" s="894"/>
      <c r="AG72" s="894"/>
      <c r="AH72" s="894"/>
      <c r="AI72" s="894"/>
      <c r="AJ72" s="894"/>
      <c r="AK72" s="894"/>
      <c r="AL72" s="894"/>
      <c r="AM72" s="894"/>
      <c r="AN72" s="894"/>
      <c r="AO72" s="894"/>
      <c r="AP72" s="894"/>
      <c r="AQ72" s="894"/>
      <c r="AR72" s="894"/>
      <c r="AS72" s="894"/>
      <c r="AT72" s="894"/>
      <c r="AU72" s="894"/>
      <c r="AV72" s="894"/>
      <c r="AW72" s="894"/>
      <c r="AX72" s="894"/>
      <c r="AY72" s="894"/>
      <c r="AZ72" s="896"/>
      <c r="BA72" s="896"/>
      <c r="BB72" s="896"/>
      <c r="BC72" s="896"/>
      <c r="BD72" s="897"/>
      <c r="BE72" s="244"/>
      <c r="BF72" s="244"/>
      <c r="BG72" s="244"/>
      <c r="BH72" s="244"/>
      <c r="BI72" s="244"/>
      <c r="BJ72" s="244"/>
      <c r="BK72" s="244"/>
      <c r="BL72" s="244"/>
      <c r="BM72" s="244"/>
      <c r="BN72" s="244"/>
      <c r="BO72" s="244"/>
      <c r="BP72" s="244"/>
      <c r="BQ72" s="241">
        <v>66</v>
      </c>
      <c r="BR72" s="246"/>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33"/>
    </row>
    <row r="73" spans="1:131" ht="26.25" customHeight="1" x14ac:dyDescent="0.2">
      <c r="A73" s="241">
        <v>6</v>
      </c>
      <c r="B73" s="937"/>
      <c r="C73" s="938"/>
      <c r="D73" s="938"/>
      <c r="E73" s="938"/>
      <c r="F73" s="938"/>
      <c r="G73" s="938"/>
      <c r="H73" s="938"/>
      <c r="I73" s="938"/>
      <c r="J73" s="938"/>
      <c r="K73" s="938"/>
      <c r="L73" s="938"/>
      <c r="M73" s="938"/>
      <c r="N73" s="938"/>
      <c r="O73" s="938"/>
      <c r="P73" s="939"/>
      <c r="Q73" s="940"/>
      <c r="R73" s="894"/>
      <c r="S73" s="894"/>
      <c r="T73" s="894"/>
      <c r="U73" s="894"/>
      <c r="V73" s="894"/>
      <c r="W73" s="894"/>
      <c r="X73" s="894"/>
      <c r="Y73" s="894"/>
      <c r="Z73" s="894"/>
      <c r="AA73" s="894"/>
      <c r="AB73" s="894"/>
      <c r="AC73" s="894"/>
      <c r="AD73" s="894"/>
      <c r="AE73" s="894"/>
      <c r="AF73" s="894"/>
      <c r="AG73" s="894"/>
      <c r="AH73" s="894"/>
      <c r="AI73" s="894"/>
      <c r="AJ73" s="894"/>
      <c r="AK73" s="894"/>
      <c r="AL73" s="894"/>
      <c r="AM73" s="894"/>
      <c r="AN73" s="894"/>
      <c r="AO73" s="894"/>
      <c r="AP73" s="894"/>
      <c r="AQ73" s="894"/>
      <c r="AR73" s="894"/>
      <c r="AS73" s="894"/>
      <c r="AT73" s="894"/>
      <c r="AU73" s="894"/>
      <c r="AV73" s="894"/>
      <c r="AW73" s="894"/>
      <c r="AX73" s="894"/>
      <c r="AY73" s="894"/>
      <c r="AZ73" s="896"/>
      <c r="BA73" s="896"/>
      <c r="BB73" s="896"/>
      <c r="BC73" s="896"/>
      <c r="BD73" s="897"/>
      <c r="BE73" s="244"/>
      <c r="BF73" s="244"/>
      <c r="BG73" s="244"/>
      <c r="BH73" s="244"/>
      <c r="BI73" s="244"/>
      <c r="BJ73" s="244"/>
      <c r="BK73" s="244"/>
      <c r="BL73" s="244"/>
      <c r="BM73" s="244"/>
      <c r="BN73" s="244"/>
      <c r="BO73" s="244"/>
      <c r="BP73" s="244"/>
      <c r="BQ73" s="241">
        <v>67</v>
      </c>
      <c r="BR73" s="246"/>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33"/>
    </row>
    <row r="74" spans="1:131" ht="26.25" customHeight="1" x14ac:dyDescent="0.2">
      <c r="A74" s="241">
        <v>7</v>
      </c>
      <c r="B74" s="937"/>
      <c r="C74" s="938"/>
      <c r="D74" s="938"/>
      <c r="E74" s="938"/>
      <c r="F74" s="938"/>
      <c r="G74" s="938"/>
      <c r="H74" s="938"/>
      <c r="I74" s="938"/>
      <c r="J74" s="938"/>
      <c r="K74" s="938"/>
      <c r="L74" s="938"/>
      <c r="M74" s="938"/>
      <c r="N74" s="938"/>
      <c r="O74" s="938"/>
      <c r="P74" s="939"/>
      <c r="Q74" s="940"/>
      <c r="R74" s="894"/>
      <c r="S74" s="894"/>
      <c r="T74" s="894"/>
      <c r="U74" s="894"/>
      <c r="V74" s="894"/>
      <c r="W74" s="894"/>
      <c r="X74" s="894"/>
      <c r="Y74" s="894"/>
      <c r="Z74" s="894"/>
      <c r="AA74" s="894"/>
      <c r="AB74" s="894"/>
      <c r="AC74" s="894"/>
      <c r="AD74" s="894"/>
      <c r="AE74" s="894"/>
      <c r="AF74" s="894"/>
      <c r="AG74" s="894"/>
      <c r="AH74" s="894"/>
      <c r="AI74" s="894"/>
      <c r="AJ74" s="894"/>
      <c r="AK74" s="894"/>
      <c r="AL74" s="894"/>
      <c r="AM74" s="894"/>
      <c r="AN74" s="894"/>
      <c r="AO74" s="894"/>
      <c r="AP74" s="894"/>
      <c r="AQ74" s="894"/>
      <c r="AR74" s="894"/>
      <c r="AS74" s="894"/>
      <c r="AT74" s="894"/>
      <c r="AU74" s="894"/>
      <c r="AV74" s="894"/>
      <c r="AW74" s="894"/>
      <c r="AX74" s="894"/>
      <c r="AY74" s="894"/>
      <c r="AZ74" s="896"/>
      <c r="BA74" s="896"/>
      <c r="BB74" s="896"/>
      <c r="BC74" s="896"/>
      <c r="BD74" s="897"/>
      <c r="BE74" s="244"/>
      <c r="BF74" s="244"/>
      <c r="BG74" s="244"/>
      <c r="BH74" s="244"/>
      <c r="BI74" s="244"/>
      <c r="BJ74" s="244"/>
      <c r="BK74" s="244"/>
      <c r="BL74" s="244"/>
      <c r="BM74" s="244"/>
      <c r="BN74" s="244"/>
      <c r="BO74" s="244"/>
      <c r="BP74" s="244"/>
      <c r="BQ74" s="241">
        <v>68</v>
      </c>
      <c r="BR74" s="246"/>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33"/>
    </row>
    <row r="75" spans="1:131" ht="26.25" customHeight="1" x14ac:dyDescent="0.2">
      <c r="A75" s="241">
        <v>8</v>
      </c>
      <c r="B75" s="937"/>
      <c r="C75" s="938"/>
      <c r="D75" s="938"/>
      <c r="E75" s="938"/>
      <c r="F75" s="938"/>
      <c r="G75" s="938"/>
      <c r="H75" s="938"/>
      <c r="I75" s="938"/>
      <c r="J75" s="938"/>
      <c r="K75" s="938"/>
      <c r="L75" s="938"/>
      <c r="M75" s="938"/>
      <c r="N75" s="938"/>
      <c r="O75" s="938"/>
      <c r="P75" s="939"/>
      <c r="Q75" s="941"/>
      <c r="R75" s="942"/>
      <c r="S75" s="942"/>
      <c r="T75" s="942"/>
      <c r="U75" s="898"/>
      <c r="V75" s="943"/>
      <c r="W75" s="942"/>
      <c r="X75" s="942"/>
      <c r="Y75" s="942"/>
      <c r="Z75" s="898"/>
      <c r="AA75" s="943"/>
      <c r="AB75" s="942"/>
      <c r="AC75" s="942"/>
      <c r="AD75" s="942"/>
      <c r="AE75" s="898"/>
      <c r="AF75" s="943"/>
      <c r="AG75" s="942"/>
      <c r="AH75" s="942"/>
      <c r="AI75" s="942"/>
      <c r="AJ75" s="898"/>
      <c r="AK75" s="943"/>
      <c r="AL75" s="942"/>
      <c r="AM75" s="942"/>
      <c r="AN75" s="942"/>
      <c r="AO75" s="898"/>
      <c r="AP75" s="943"/>
      <c r="AQ75" s="942"/>
      <c r="AR75" s="942"/>
      <c r="AS75" s="942"/>
      <c r="AT75" s="898"/>
      <c r="AU75" s="943"/>
      <c r="AV75" s="942"/>
      <c r="AW75" s="942"/>
      <c r="AX75" s="942"/>
      <c r="AY75" s="898"/>
      <c r="AZ75" s="896"/>
      <c r="BA75" s="896"/>
      <c r="BB75" s="896"/>
      <c r="BC75" s="896"/>
      <c r="BD75" s="897"/>
      <c r="BE75" s="244"/>
      <c r="BF75" s="244"/>
      <c r="BG75" s="244"/>
      <c r="BH75" s="244"/>
      <c r="BI75" s="244"/>
      <c r="BJ75" s="244"/>
      <c r="BK75" s="244"/>
      <c r="BL75" s="244"/>
      <c r="BM75" s="244"/>
      <c r="BN75" s="244"/>
      <c r="BO75" s="244"/>
      <c r="BP75" s="244"/>
      <c r="BQ75" s="241">
        <v>69</v>
      </c>
      <c r="BR75" s="246"/>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33"/>
    </row>
    <row r="76" spans="1:131" ht="26.25" customHeight="1" x14ac:dyDescent="0.2">
      <c r="A76" s="241">
        <v>9</v>
      </c>
      <c r="B76" s="937"/>
      <c r="C76" s="938"/>
      <c r="D76" s="938"/>
      <c r="E76" s="938"/>
      <c r="F76" s="938"/>
      <c r="G76" s="938"/>
      <c r="H76" s="938"/>
      <c r="I76" s="938"/>
      <c r="J76" s="938"/>
      <c r="K76" s="938"/>
      <c r="L76" s="938"/>
      <c r="M76" s="938"/>
      <c r="N76" s="938"/>
      <c r="O76" s="938"/>
      <c r="P76" s="939"/>
      <c r="Q76" s="941"/>
      <c r="R76" s="942"/>
      <c r="S76" s="942"/>
      <c r="T76" s="942"/>
      <c r="U76" s="898"/>
      <c r="V76" s="943"/>
      <c r="W76" s="942"/>
      <c r="X76" s="942"/>
      <c r="Y76" s="942"/>
      <c r="Z76" s="898"/>
      <c r="AA76" s="943"/>
      <c r="AB76" s="942"/>
      <c r="AC76" s="942"/>
      <c r="AD76" s="942"/>
      <c r="AE76" s="898"/>
      <c r="AF76" s="943"/>
      <c r="AG76" s="942"/>
      <c r="AH76" s="942"/>
      <c r="AI76" s="942"/>
      <c r="AJ76" s="898"/>
      <c r="AK76" s="943"/>
      <c r="AL76" s="942"/>
      <c r="AM76" s="942"/>
      <c r="AN76" s="942"/>
      <c r="AO76" s="898"/>
      <c r="AP76" s="943"/>
      <c r="AQ76" s="942"/>
      <c r="AR76" s="942"/>
      <c r="AS76" s="942"/>
      <c r="AT76" s="898"/>
      <c r="AU76" s="943"/>
      <c r="AV76" s="942"/>
      <c r="AW76" s="942"/>
      <c r="AX76" s="942"/>
      <c r="AY76" s="898"/>
      <c r="AZ76" s="896"/>
      <c r="BA76" s="896"/>
      <c r="BB76" s="896"/>
      <c r="BC76" s="896"/>
      <c r="BD76" s="897"/>
      <c r="BE76" s="244"/>
      <c r="BF76" s="244"/>
      <c r="BG76" s="244"/>
      <c r="BH76" s="244"/>
      <c r="BI76" s="244"/>
      <c r="BJ76" s="244"/>
      <c r="BK76" s="244"/>
      <c r="BL76" s="244"/>
      <c r="BM76" s="244"/>
      <c r="BN76" s="244"/>
      <c r="BO76" s="244"/>
      <c r="BP76" s="244"/>
      <c r="BQ76" s="241">
        <v>70</v>
      </c>
      <c r="BR76" s="246"/>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33"/>
    </row>
    <row r="77" spans="1:131" ht="26.25" customHeight="1" x14ac:dyDescent="0.2">
      <c r="A77" s="241">
        <v>10</v>
      </c>
      <c r="B77" s="937"/>
      <c r="C77" s="938"/>
      <c r="D77" s="938"/>
      <c r="E77" s="938"/>
      <c r="F77" s="938"/>
      <c r="G77" s="938"/>
      <c r="H77" s="938"/>
      <c r="I77" s="938"/>
      <c r="J77" s="938"/>
      <c r="K77" s="938"/>
      <c r="L77" s="938"/>
      <c r="M77" s="938"/>
      <c r="N77" s="938"/>
      <c r="O77" s="938"/>
      <c r="P77" s="939"/>
      <c r="Q77" s="941"/>
      <c r="R77" s="942"/>
      <c r="S77" s="942"/>
      <c r="T77" s="942"/>
      <c r="U77" s="898"/>
      <c r="V77" s="943"/>
      <c r="W77" s="942"/>
      <c r="X77" s="942"/>
      <c r="Y77" s="942"/>
      <c r="Z77" s="898"/>
      <c r="AA77" s="943"/>
      <c r="AB77" s="942"/>
      <c r="AC77" s="942"/>
      <c r="AD77" s="942"/>
      <c r="AE77" s="898"/>
      <c r="AF77" s="943"/>
      <c r="AG77" s="942"/>
      <c r="AH77" s="942"/>
      <c r="AI77" s="942"/>
      <c r="AJ77" s="898"/>
      <c r="AK77" s="943"/>
      <c r="AL77" s="942"/>
      <c r="AM77" s="942"/>
      <c r="AN77" s="942"/>
      <c r="AO77" s="898"/>
      <c r="AP77" s="943"/>
      <c r="AQ77" s="942"/>
      <c r="AR77" s="942"/>
      <c r="AS77" s="942"/>
      <c r="AT77" s="898"/>
      <c r="AU77" s="943"/>
      <c r="AV77" s="942"/>
      <c r="AW77" s="942"/>
      <c r="AX77" s="942"/>
      <c r="AY77" s="898"/>
      <c r="AZ77" s="896"/>
      <c r="BA77" s="896"/>
      <c r="BB77" s="896"/>
      <c r="BC77" s="896"/>
      <c r="BD77" s="897"/>
      <c r="BE77" s="244"/>
      <c r="BF77" s="244"/>
      <c r="BG77" s="244"/>
      <c r="BH77" s="244"/>
      <c r="BI77" s="244"/>
      <c r="BJ77" s="244"/>
      <c r="BK77" s="244"/>
      <c r="BL77" s="244"/>
      <c r="BM77" s="244"/>
      <c r="BN77" s="244"/>
      <c r="BO77" s="244"/>
      <c r="BP77" s="244"/>
      <c r="BQ77" s="241">
        <v>71</v>
      </c>
      <c r="BR77" s="246"/>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33"/>
    </row>
    <row r="78" spans="1:131" ht="26.25" customHeight="1" x14ac:dyDescent="0.2">
      <c r="A78" s="241">
        <v>11</v>
      </c>
      <c r="B78" s="937"/>
      <c r="C78" s="938"/>
      <c r="D78" s="938"/>
      <c r="E78" s="938"/>
      <c r="F78" s="938"/>
      <c r="G78" s="938"/>
      <c r="H78" s="938"/>
      <c r="I78" s="938"/>
      <c r="J78" s="938"/>
      <c r="K78" s="938"/>
      <c r="L78" s="938"/>
      <c r="M78" s="938"/>
      <c r="N78" s="938"/>
      <c r="O78" s="938"/>
      <c r="P78" s="939"/>
      <c r="Q78" s="940"/>
      <c r="R78" s="894"/>
      <c r="S78" s="894"/>
      <c r="T78" s="894"/>
      <c r="U78" s="894"/>
      <c r="V78" s="894"/>
      <c r="W78" s="894"/>
      <c r="X78" s="894"/>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4"/>
      <c r="AY78" s="894"/>
      <c r="AZ78" s="896"/>
      <c r="BA78" s="896"/>
      <c r="BB78" s="896"/>
      <c r="BC78" s="896"/>
      <c r="BD78" s="897"/>
      <c r="BE78" s="244"/>
      <c r="BF78" s="244"/>
      <c r="BG78" s="244"/>
      <c r="BH78" s="244"/>
      <c r="BI78" s="244"/>
      <c r="BJ78" s="233"/>
      <c r="BK78" s="233"/>
      <c r="BL78" s="233"/>
      <c r="BM78" s="233"/>
      <c r="BN78" s="233"/>
      <c r="BO78" s="244"/>
      <c r="BP78" s="244"/>
      <c r="BQ78" s="241">
        <v>72</v>
      </c>
      <c r="BR78" s="246"/>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33"/>
    </row>
    <row r="79" spans="1:131" ht="26.25" customHeight="1" x14ac:dyDescent="0.2">
      <c r="A79" s="241">
        <v>12</v>
      </c>
      <c r="B79" s="937"/>
      <c r="C79" s="938"/>
      <c r="D79" s="938"/>
      <c r="E79" s="938"/>
      <c r="F79" s="938"/>
      <c r="G79" s="938"/>
      <c r="H79" s="938"/>
      <c r="I79" s="938"/>
      <c r="J79" s="938"/>
      <c r="K79" s="938"/>
      <c r="L79" s="938"/>
      <c r="M79" s="938"/>
      <c r="N79" s="938"/>
      <c r="O79" s="938"/>
      <c r="P79" s="939"/>
      <c r="Q79" s="940"/>
      <c r="R79" s="894"/>
      <c r="S79" s="894"/>
      <c r="T79" s="894"/>
      <c r="U79" s="894"/>
      <c r="V79" s="894"/>
      <c r="W79" s="894"/>
      <c r="X79" s="894"/>
      <c r="Y79" s="894"/>
      <c r="Z79" s="894"/>
      <c r="AA79" s="894"/>
      <c r="AB79" s="894"/>
      <c r="AC79" s="894"/>
      <c r="AD79" s="894"/>
      <c r="AE79" s="894"/>
      <c r="AF79" s="894"/>
      <c r="AG79" s="894"/>
      <c r="AH79" s="894"/>
      <c r="AI79" s="894"/>
      <c r="AJ79" s="894"/>
      <c r="AK79" s="894"/>
      <c r="AL79" s="894"/>
      <c r="AM79" s="894"/>
      <c r="AN79" s="894"/>
      <c r="AO79" s="894"/>
      <c r="AP79" s="894"/>
      <c r="AQ79" s="894"/>
      <c r="AR79" s="894"/>
      <c r="AS79" s="894"/>
      <c r="AT79" s="894"/>
      <c r="AU79" s="894"/>
      <c r="AV79" s="894"/>
      <c r="AW79" s="894"/>
      <c r="AX79" s="894"/>
      <c r="AY79" s="894"/>
      <c r="AZ79" s="896"/>
      <c r="BA79" s="896"/>
      <c r="BB79" s="896"/>
      <c r="BC79" s="896"/>
      <c r="BD79" s="897"/>
      <c r="BE79" s="244"/>
      <c r="BF79" s="244"/>
      <c r="BG79" s="244"/>
      <c r="BH79" s="244"/>
      <c r="BI79" s="244"/>
      <c r="BJ79" s="233"/>
      <c r="BK79" s="233"/>
      <c r="BL79" s="233"/>
      <c r="BM79" s="233"/>
      <c r="BN79" s="233"/>
      <c r="BO79" s="244"/>
      <c r="BP79" s="244"/>
      <c r="BQ79" s="241">
        <v>73</v>
      </c>
      <c r="BR79" s="246"/>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33"/>
    </row>
    <row r="80" spans="1:131" ht="26.25" customHeight="1" x14ac:dyDescent="0.2">
      <c r="A80" s="241">
        <v>13</v>
      </c>
      <c r="B80" s="937"/>
      <c r="C80" s="938"/>
      <c r="D80" s="938"/>
      <c r="E80" s="938"/>
      <c r="F80" s="938"/>
      <c r="G80" s="938"/>
      <c r="H80" s="938"/>
      <c r="I80" s="938"/>
      <c r="J80" s="938"/>
      <c r="K80" s="938"/>
      <c r="L80" s="938"/>
      <c r="M80" s="938"/>
      <c r="N80" s="938"/>
      <c r="O80" s="938"/>
      <c r="P80" s="939"/>
      <c r="Q80" s="940"/>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896"/>
      <c r="BA80" s="896"/>
      <c r="BB80" s="896"/>
      <c r="BC80" s="896"/>
      <c r="BD80" s="897"/>
      <c r="BE80" s="244"/>
      <c r="BF80" s="244"/>
      <c r="BG80" s="244"/>
      <c r="BH80" s="244"/>
      <c r="BI80" s="244"/>
      <c r="BJ80" s="244"/>
      <c r="BK80" s="244"/>
      <c r="BL80" s="244"/>
      <c r="BM80" s="244"/>
      <c r="BN80" s="244"/>
      <c r="BO80" s="244"/>
      <c r="BP80" s="244"/>
      <c r="BQ80" s="241">
        <v>74</v>
      </c>
      <c r="BR80" s="246"/>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33"/>
    </row>
    <row r="81" spans="1:131" ht="26.25" customHeight="1" x14ac:dyDescent="0.2">
      <c r="A81" s="241">
        <v>14</v>
      </c>
      <c r="B81" s="937"/>
      <c r="C81" s="938"/>
      <c r="D81" s="938"/>
      <c r="E81" s="938"/>
      <c r="F81" s="938"/>
      <c r="G81" s="938"/>
      <c r="H81" s="938"/>
      <c r="I81" s="938"/>
      <c r="J81" s="938"/>
      <c r="K81" s="938"/>
      <c r="L81" s="938"/>
      <c r="M81" s="938"/>
      <c r="N81" s="938"/>
      <c r="O81" s="938"/>
      <c r="P81" s="939"/>
      <c r="Q81" s="940"/>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896"/>
      <c r="BA81" s="896"/>
      <c r="BB81" s="896"/>
      <c r="BC81" s="896"/>
      <c r="BD81" s="897"/>
      <c r="BE81" s="244"/>
      <c r="BF81" s="244"/>
      <c r="BG81" s="244"/>
      <c r="BH81" s="244"/>
      <c r="BI81" s="244"/>
      <c r="BJ81" s="244"/>
      <c r="BK81" s="244"/>
      <c r="BL81" s="244"/>
      <c r="BM81" s="244"/>
      <c r="BN81" s="244"/>
      <c r="BO81" s="244"/>
      <c r="BP81" s="244"/>
      <c r="BQ81" s="241">
        <v>75</v>
      </c>
      <c r="BR81" s="246"/>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33"/>
    </row>
    <row r="82" spans="1:131" ht="26.25" customHeight="1" x14ac:dyDescent="0.2">
      <c r="A82" s="241">
        <v>15</v>
      </c>
      <c r="B82" s="937"/>
      <c r="C82" s="938"/>
      <c r="D82" s="938"/>
      <c r="E82" s="938"/>
      <c r="F82" s="938"/>
      <c r="G82" s="938"/>
      <c r="H82" s="938"/>
      <c r="I82" s="938"/>
      <c r="J82" s="938"/>
      <c r="K82" s="938"/>
      <c r="L82" s="938"/>
      <c r="M82" s="938"/>
      <c r="N82" s="938"/>
      <c r="O82" s="938"/>
      <c r="P82" s="939"/>
      <c r="Q82" s="940"/>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6"/>
      <c r="BA82" s="896"/>
      <c r="BB82" s="896"/>
      <c r="BC82" s="896"/>
      <c r="BD82" s="897"/>
      <c r="BE82" s="244"/>
      <c r="BF82" s="244"/>
      <c r="BG82" s="244"/>
      <c r="BH82" s="244"/>
      <c r="BI82" s="244"/>
      <c r="BJ82" s="244"/>
      <c r="BK82" s="244"/>
      <c r="BL82" s="244"/>
      <c r="BM82" s="244"/>
      <c r="BN82" s="244"/>
      <c r="BO82" s="244"/>
      <c r="BP82" s="244"/>
      <c r="BQ82" s="241">
        <v>76</v>
      </c>
      <c r="BR82" s="246"/>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33"/>
    </row>
    <row r="83" spans="1:131" ht="26.25" customHeight="1" x14ac:dyDescent="0.2">
      <c r="A83" s="241">
        <v>16</v>
      </c>
      <c r="B83" s="937"/>
      <c r="C83" s="938"/>
      <c r="D83" s="938"/>
      <c r="E83" s="938"/>
      <c r="F83" s="938"/>
      <c r="G83" s="938"/>
      <c r="H83" s="938"/>
      <c r="I83" s="938"/>
      <c r="J83" s="938"/>
      <c r="K83" s="938"/>
      <c r="L83" s="938"/>
      <c r="M83" s="938"/>
      <c r="N83" s="938"/>
      <c r="O83" s="938"/>
      <c r="P83" s="939"/>
      <c r="Q83" s="940"/>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6"/>
      <c r="BA83" s="896"/>
      <c r="BB83" s="896"/>
      <c r="BC83" s="896"/>
      <c r="BD83" s="897"/>
      <c r="BE83" s="244"/>
      <c r="BF83" s="244"/>
      <c r="BG83" s="244"/>
      <c r="BH83" s="244"/>
      <c r="BI83" s="244"/>
      <c r="BJ83" s="244"/>
      <c r="BK83" s="244"/>
      <c r="BL83" s="244"/>
      <c r="BM83" s="244"/>
      <c r="BN83" s="244"/>
      <c r="BO83" s="244"/>
      <c r="BP83" s="244"/>
      <c r="BQ83" s="241">
        <v>77</v>
      </c>
      <c r="BR83" s="246"/>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33"/>
    </row>
    <row r="84" spans="1:131" ht="26.25" customHeight="1" x14ac:dyDescent="0.2">
      <c r="A84" s="241">
        <v>17</v>
      </c>
      <c r="B84" s="937"/>
      <c r="C84" s="938"/>
      <c r="D84" s="938"/>
      <c r="E84" s="938"/>
      <c r="F84" s="938"/>
      <c r="G84" s="938"/>
      <c r="H84" s="938"/>
      <c r="I84" s="938"/>
      <c r="J84" s="938"/>
      <c r="K84" s="938"/>
      <c r="L84" s="938"/>
      <c r="M84" s="938"/>
      <c r="N84" s="938"/>
      <c r="O84" s="938"/>
      <c r="P84" s="939"/>
      <c r="Q84" s="940"/>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6"/>
      <c r="BA84" s="896"/>
      <c r="BB84" s="896"/>
      <c r="BC84" s="896"/>
      <c r="BD84" s="897"/>
      <c r="BE84" s="244"/>
      <c r="BF84" s="244"/>
      <c r="BG84" s="244"/>
      <c r="BH84" s="244"/>
      <c r="BI84" s="244"/>
      <c r="BJ84" s="244"/>
      <c r="BK84" s="244"/>
      <c r="BL84" s="244"/>
      <c r="BM84" s="244"/>
      <c r="BN84" s="244"/>
      <c r="BO84" s="244"/>
      <c r="BP84" s="244"/>
      <c r="BQ84" s="241">
        <v>78</v>
      </c>
      <c r="BR84" s="246"/>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33"/>
    </row>
    <row r="85" spans="1:131" ht="26.25" customHeight="1" x14ac:dyDescent="0.2">
      <c r="A85" s="241">
        <v>18</v>
      </c>
      <c r="B85" s="937"/>
      <c r="C85" s="938"/>
      <c r="D85" s="938"/>
      <c r="E85" s="938"/>
      <c r="F85" s="938"/>
      <c r="G85" s="938"/>
      <c r="H85" s="938"/>
      <c r="I85" s="938"/>
      <c r="J85" s="938"/>
      <c r="K85" s="938"/>
      <c r="L85" s="938"/>
      <c r="M85" s="938"/>
      <c r="N85" s="938"/>
      <c r="O85" s="938"/>
      <c r="P85" s="939"/>
      <c r="Q85" s="940"/>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6"/>
      <c r="BA85" s="896"/>
      <c r="BB85" s="896"/>
      <c r="BC85" s="896"/>
      <c r="BD85" s="897"/>
      <c r="BE85" s="244"/>
      <c r="BF85" s="244"/>
      <c r="BG85" s="244"/>
      <c r="BH85" s="244"/>
      <c r="BI85" s="244"/>
      <c r="BJ85" s="244"/>
      <c r="BK85" s="244"/>
      <c r="BL85" s="244"/>
      <c r="BM85" s="244"/>
      <c r="BN85" s="244"/>
      <c r="BO85" s="244"/>
      <c r="BP85" s="244"/>
      <c r="BQ85" s="241">
        <v>79</v>
      </c>
      <c r="BR85" s="246"/>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33"/>
    </row>
    <row r="86" spans="1:131" ht="26.25" customHeight="1" x14ac:dyDescent="0.2">
      <c r="A86" s="241">
        <v>19</v>
      </c>
      <c r="B86" s="937"/>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44"/>
      <c r="BF86" s="244"/>
      <c r="BG86" s="244"/>
      <c r="BH86" s="244"/>
      <c r="BI86" s="244"/>
      <c r="BJ86" s="244"/>
      <c r="BK86" s="244"/>
      <c r="BL86" s="244"/>
      <c r="BM86" s="244"/>
      <c r="BN86" s="244"/>
      <c r="BO86" s="244"/>
      <c r="BP86" s="244"/>
      <c r="BQ86" s="241">
        <v>80</v>
      </c>
      <c r="BR86" s="246"/>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33"/>
    </row>
    <row r="87" spans="1:131" ht="26.25" customHeight="1" x14ac:dyDescent="0.2">
      <c r="A87" s="247">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44"/>
      <c r="BF87" s="244"/>
      <c r="BG87" s="244"/>
      <c r="BH87" s="244"/>
      <c r="BI87" s="244"/>
      <c r="BJ87" s="244"/>
      <c r="BK87" s="244"/>
      <c r="BL87" s="244"/>
      <c r="BM87" s="244"/>
      <c r="BN87" s="244"/>
      <c r="BO87" s="244"/>
      <c r="BP87" s="244"/>
      <c r="BQ87" s="241">
        <v>81</v>
      </c>
      <c r="BR87" s="246"/>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33"/>
    </row>
    <row r="88" spans="1:131" ht="26.25" customHeight="1" thickBot="1" x14ac:dyDescent="0.25">
      <c r="A88" s="243" t="s">
        <v>395</v>
      </c>
      <c r="B88" s="853" t="s">
        <v>429</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v>1294</v>
      </c>
      <c r="AG88" s="908"/>
      <c r="AH88" s="908"/>
      <c r="AI88" s="908"/>
      <c r="AJ88" s="908"/>
      <c r="AK88" s="905"/>
      <c r="AL88" s="905"/>
      <c r="AM88" s="905"/>
      <c r="AN88" s="905"/>
      <c r="AO88" s="905"/>
      <c r="AP88" s="908">
        <v>8003</v>
      </c>
      <c r="AQ88" s="908"/>
      <c r="AR88" s="908"/>
      <c r="AS88" s="908"/>
      <c r="AT88" s="908"/>
      <c r="AU88" s="908"/>
      <c r="AV88" s="908"/>
      <c r="AW88" s="908"/>
      <c r="AX88" s="908"/>
      <c r="AY88" s="908"/>
      <c r="AZ88" s="913"/>
      <c r="BA88" s="913"/>
      <c r="BB88" s="913"/>
      <c r="BC88" s="913"/>
      <c r="BD88" s="914"/>
      <c r="BE88" s="244"/>
      <c r="BF88" s="244"/>
      <c r="BG88" s="244"/>
      <c r="BH88" s="244"/>
      <c r="BI88" s="244"/>
      <c r="BJ88" s="244"/>
      <c r="BK88" s="244"/>
      <c r="BL88" s="244"/>
      <c r="BM88" s="244"/>
      <c r="BN88" s="244"/>
      <c r="BO88" s="244"/>
      <c r="BP88" s="244"/>
      <c r="BQ88" s="241">
        <v>82</v>
      </c>
      <c r="BR88" s="246"/>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33"/>
    </row>
    <row r="89" spans="1:131" ht="26.25" hidden="1" customHeight="1" x14ac:dyDescent="0.2">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33"/>
    </row>
    <row r="90" spans="1:131" ht="26.25" hidden="1" customHeight="1" x14ac:dyDescent="0.2">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33"/>
    </row>
    <row r="91" spans="1:131" ht="26.25" hidden="1" customHeight="1" x14ac:dyDescent="0.2">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33"/>
    </row>
    <row r="92" spans="1:131" ht="26.25" hidden="1" customHeight="1" x14ac:dyDescent="0.2">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33"/>
    </row>
    <row r="93" spans="1:131" ht="26.25" hidden="1" customHeight="1" x14ac:dyDescent="0.2">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33"/>
    </row>
    <row r="94" spans="1:131" ht="26.25" hidden="1" customHeight="1" x14ac:dyDescent="0.2">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33"/>
    </row>
    <row r="95" spans="1:131" ht="26.25" hidden="1" customHeight="1" x14ac:dyDescent="0.2">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33"/>
    </row>
    <row r="96" spans="1:131" ht="26.25" hidden="1" customHeight="1" x14ac:dyDescent="0.2">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33"/>
    </row>
    <row r="97" spans="1:131" ht="26.25" hidden="1" customHeight="1" x14ac:dyDescent="0.2">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33"/>
    </row>
    <row r="98" spans="1:131" ht="26.25" hidden="1" customHeight="1" x14ac:dyDescent="0.2">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33"/>
    </row>
    <row r="99" spans="1:131" ht="26.25" hidden="1" customHeight="1" x14ac:dyDescent="0.2">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33"/>
    </row>
    <row r="100" spans="1:131" ht="26.25" hidden="1" customHeight="1" x14ac:dyDescent="0.2">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33"/>
    </row>
    <row r="101" spans="1:131" ht="26.25" hidden="1" customHeight="1" x14ac:dyDescent="0.2">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33"/>
    </row>
    <row r="102" spans="1:131" ht="26.25" customHeight="1" thickBot="1" x14ac:dyDescent="0.25">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395</v>
      </c>
      <c r="BR102" s="853" t="s">
        <v>430</v>
      </c>
      <c r="BS102" s="854"/>
      <c r="BT102" s="854"/>
      <c r="BU102" s="854"/>
      <c r="BV102" s="854"/>
      <c r="BW102" s="854"/>
      <c r="BX102" s="854"/>
      <c r="BY102" s="854"/>
      <c r="BZ102" s="854"/>
      <c r="CA102" s="854"/>
      <c r="CB102" s="854"/>
      <c r="CC102" s="854"/>
      <c r="CD102" s="854"/>
      <c r="CE102" s="854"/>
      <c r="CF102" s="854"/>
      <c r="CG102" s="855"/>
      <c r="CH102" s="951"/>
      <c r="CI102" s="952"/>
      <c r="CJ102" s="952"/>
      <c r="CK102" s="952"/>
      <c r="CL102" s="953"/>
      <c r="CM102" s="951"/>
      <c r="CN102" s="952"/>
      <c r="CO102" s="952"/>
      <c r="CP102" s="952"/>
      <c r="CQ102" s="953"/>
      <c r="CR102" s="954">
        <v>300</v>
      </c>
      <c r="CS102" s="916"/>
      <c r="CT102" s="916"/>
      <c r="CU102" s="916"/>
      <c r="CV102" s="955"/>
      <c r="CW102" s="954" t="s">
        <v>588</v>
      </c>
      <c r="CX102" s="916"/>
      <c r="CY102" s="916"/>
      <c r="CZ102" s="916"/>
      <c r="DA102" s="955"/>
      <c r="DB102" s="954" t="s">
        <v>588</v>
      </c>
      <c r="DC102" s="916"/>
      <c r="DD102" s="916"/>
      <c r="DE102" s="916"/>
      <c r="DF102" s="955"/>
      <c r="DG102" s="954" t="s">
        <v>588</v>
      </c>
      <c r="DH102" s="916"/>
      <c r="DI102" s="916"/>
      <c r="DJ102" s="916"/>
      <c r="DK102" s="955"/>
      <c r="DL102" s="954">
        <v>165</v>
      </c>
      <c r="DM102" s="916"/>
      <c r="DN102" s="916"/>
      <c r="DO102" s="916"/>
      <c r="DP102" s="955"/>
      <c r="DQ102" s="954">
        <v>17</v>
      </c>
      <c r="DR102" s="916"/>
      <c r="DS102" s="916"/>
      <c r="DT102" s="916"/>
      <c r="DU102" s="955"/>
      <c r="DV102" s="853"/>
      <c r="DW102" s="854"/>
      <c r="DX102" s="854"/>
      <c r="DY102" s="854"/>
      <c r="DZ102" s="978"/>
      <c r="EA102" s="233"/>
    </row>
    <row r="103" spans="1:131" ht="26.25" customHeight="1" x14ac:dyDescent="0.2">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79" t="s">
        <v>431</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33"/>
    </row>
    <row r="104" spans="1:131" ht="26.25" customHeight="1" x14ac:dyDescent="0.2">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80" t="s">
        <v>432</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33"/>
    </row>
    <row r="105" spans="1:13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5">
      <c r="A107" s="252" t="s">
        <v>433</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434</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
      <c r="A108" s="981" t="s">
        <v>435</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436</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33" customFormat="1" ht="26.25" customHeight="1" x14ac:dyDescent="0.2">
      <c r="A109" s="976" t="s">
        <v>437</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438</v>
      </c>
      <c r="AB109" s="957"/>
      <c r="AC109" s="957"/>
      <c r="AD109" s="957"/>
      <c r="AE109" s="958"/>
      <c r="AF109" s="956" t="s">
        <v>439</v>
      </c>
      <c r="AG109" s="957"/>
      <c r="AH109" s="957"/>
      <c r="AI109" s="957"/>
      <c r="AJ109" s="958"/>
      <c r="AK109" s="956" t="s">
        <v>309</v>
      </c>
      <c r="AL109" s="957"/>
      <c r="AM109" s="957"/>
      <c r="AN109" s="957"/>
      <c r="AO109" s="958"/>
      <c r="AP109" s="956" t="s">
        <v>440</v>
      </c>
      <c r="AQ109" s="957"/>
      <c r="AR109" s="957"/>
      <c r="AS109" s="957"/>
      <c r="AT109" s="959"/>
      <c r="AU109" s="976" t="s">
        <v>437</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438</v>
      </c>
      <c r="BR109" s="957"/>
      <c r="BS109" s="957"/>
      <c r="BT109" s="957"/>
      <c r="BU109" s="958"/>
      <c r="BV109" s="956" t="s">
        <v>439</v>
      </c>
      <c r="BW109" s="957"/>
      <c r="BX109" s="957"/>
      <c r="BY109" s="957"/>
      <c r="BZ109" s="958"/>
      <c r="CA109" s="956" t="s">
        <v>309</v>
      </c>
      <c r="CB109" s="957"/>
      <c r="CC109" s="957"/>
      <c r="CD109" s="957"/>
      <c r="CE109" s="958"/>
      <c r="CF109" s="977" t="s">
        <v>440</v>
      </c>
      <c r="CG109" s="977"/>
      <c r="CH109" s="977"/>
      <c r="CI109" s="977"/>
      <c r="CJ109" s="977"/>
      <c r="CK109" s="956" t="s">
        <v>441</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438</v>
      </c>
      <c r="DH109" s="957"/>
      <c r="DI109" s="957"/>
      <c r="DJ109" s="957"/>
      <c r="DK109" s="958"/>
      <c r="DL109" s="956" t="s">
        <v>439</v>
      </c>
      <c r="DM109" s="957"/>
      <c r="DN109" s="957"/>
      <c r="DO109" s="957"/>
      <c r="DP109" s="958"/>
      <c r="DQ109" s="956" t="s">
        <v>309</v>
      </c>
      <c r="DR109" s="957"/>
      <c r="DS109" s="957"/>
      <c r="DT109" s="957"/>
      <c r="DU109" s="958"/>
      <c r="DV109" s="956" t="s">
        <v>440</v>
      </c>
      <c r="DW109" s="957"/>
      <c r="DX109" s="957"/>
      <c r="DY109" s="957"/>
      <c r="DZ109" s="959"/>
    </row>
    <row r="110" spans="1:131" s="233" customFormat="1" ht="26.25" customHeight="1" x14ac:dyDescent="0.2">
      <c r="A110" s="960" t="s">
        <v>442</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1903761</v>
      </c>
      <c r="AB110" s="964"/>
      <c r="AC110" s="964"/>
      <c r="AD110" s="964"/>
      <c r="AE110" s="965"/>
      <c r="AF110" s="966">
        <v>1985415</v>
      </c>
      <c r="AG110" s="964"/>
      <c r="AH110" s="964"/>
      <c r="AI110" s="964"/>
      <c r="AJ110" s="965"/>
      <c r="AK110" s="966">
        <v>1860961</v>
      </c>
      <c r="AL110" s="964"/>
      <c r="AM110" s="964"/>
      <c r="AN110" s="964"/>
      <c r="AO110" s="965"/>
      <c r="AP110" s="967">
        <v>25.1</v>
      </c>
      <c r="AQ110" s="968"/>
      <c r="AR110" s="968"/>
      <c r="AS110" s="968"/>
      <c r="AT110" s="969"/>
      <c r="AU110" s="970" t="s">
        <v>73</v>
      </c>
      <c r="AV110" s="971"/>
      <c r="AW110" s="971"/>
      <c r="AX110" s="971"/>
      <c r="AY110" s="971"/>
      <c r="AZ110" s="993" t="s">
        <v>443</v>
      </c>
      <c r="BA110" s="961"/>
      <c r="BB110" s="961"/>
      <c r="BC110" s="961"/>
      <c r="BD110" s="961"/>
      <c r="BE110" s="961"/>
      <c r="BF110" s="961"/>
      <c r="BG110" s="961"/>
      <c r="BH110" s="961"/>
      <c r="BI110" s="961"/>
      <c r="BJ110" s="961"/>
      <c r="BK110" s="961"/>
      <c r="BL110" s="961"/>
      <c r="BM110" s="961"/>
      <c r="BN110" s="961"/>
      <c r="BO110" s="961"/>
      <c r="BP110" s="962"/>
      <c r="BQ110" s="994">
        <v>15271153</v>
      </c>
      <c r="BR110" s="995"/>
      <c r="BS110" s="995"/>
      <c r="BT110" s="995"/>
      <c r="BU110" s="995"/>
      <c r="BV110" s="995">
        <v>14793482</v>
      </c>
      <c r="BW110" s="995"/>
      <c r="BX110" s="995"/>
      <c r="BY110" s="995"/>
      <c r="BZ110" s="995"/>
      <c r="CA110" s="995">
        <v>14147488</v>
      </c>
      <c r="CB110" s="995"/>
      <c r="CC110" s="995"/>
      <c r="CD110" s="995"/>
      <c r="CE110" s="995"/>
      <c r="CF110" s="1008">
        <v>190.4</v>
      </c>
      <c r="CG110" s="1009"/>
      <c r="CH110" s="1009"/>
      <c r="CI110" s="1009"/>
      <c r="CJ110" s="1009"/>
      <c r="CK110" s="1010" t="s">
        <v>444</v>
      </c>
      <c r="CL110" s="1011"/>
      <c r="CM110" s="993" t="s">
        <v>445</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t="s">
        <v>236</v>
      </c>
      <c r="DH110" s="995"/>
      <c r="DI110" s="995"/>
      <c r="DJ110" s="995"/>
      <c r="DK110" s="995"/>
      <c r="DL110" s="995" t="s">
        <v>236</v>
      </c>
      <c r="DM110" s="995"/>
      <c r="DN110" s="995"/>
      <c r="DO110" s="995"/>
      <c r="DP110" s="995"/>
      <c r="DQ110" s="995" t="s">
        <v>236</v>
      </c>
      <c r="DR110" s="995"/>
      <c r="DS110" s="995"/>
      <c r="DT110" s="995"/>
      <c r="DU110" s="995"/>
      <c r="DV110" s="996" t="s">
        <v>419</v>
      </c>
      <c r="DW110" s="996"/>
      <c r="DX110" s="996"/>
      <c r="DY110" s="996"/>
      <c r="DZ110" s="997"/>
    </row>
    <row r="111" spans="1:131" s="233" customFormat="1" ht="26.25" customHeight="1" x14ac:dyDescent="0.2">
      <c r="A111" s="998" t="s">
        <v>446</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236</v>
      </c>
      <c r="AB111" s="1002"/>
      <c r="AC111" s="1002"/>
      <c r="AD111" s="1002"/>
      <c r="AE111" s="1003"/>
      <c r="AF111" s="1004" t="s">
        <v>236</v>
      </c>
      <c r="AG111" s="1002"/>
      <c r="AH111" s="1002"/>
      <c r="AI111" s="1002"/>
      <c r="AJ111" s="1003"/>
      <c r="AK111" s="1004" t="s">
        <v>419</v>
      </c>
      <c r="AL111" s="1002"/>
      <c r="AM111" s="1002"/>
      <c r="AN111" s="1002"/>
      <c r="AO111" s="1003"/>
      <c r="AP111" s="1005" t="s">
        <v>236</v>
      </c>
      <c r="AQ111" s="1006"/>
      <c r="AR111" s="1006"/>
      <c r="AS111" s="1006"/>
      <c r="AT111" s="1007"/>
      <c r="AU111" s="972"/>
      <c r="AV111" s="973"/>
      <c r="AW111" s="973"/>
      <c r="AX111" s="973"/>
      <c r="AY111" s="973"/>
      <c r="AZ111" s="986" t="s">
        <v>447</v>
      </c>
      <c r="BA111" s="987"/>
      <c r="BB111" s="987"/>
      <c r="BC111" s="987"/>
      <c r="BD111" s="987"/>
      <c r="BE111" s="987"/>
      <c r="BF111" s="987"/>
      <c r="BG111" s="987"/>
      <c r="BH111" s="987"/>
      <c r="BI111" s="987"/>
      <c r="BJ111" s="987"/>
      <c r="BK111" s="987"/>
      <c r="BL111" s="987"/>
      <c r="BM111" s="987"/>
      <c r="BN111" s="987"/>
      <c r="BO111" s="987"/>
      <c r="BP111" s="988"/>
      <c r="BQ111" s="989">
        <v>10532</v>
      </c>
      <c r="BR111" s="990"/>
      <c r="BS111" s="990"/>
      <c r="BT111" s="990"/>
      <c r="BU111" s="990"/>
      <c r="BV111" s="990" t="s">
        <v>419</v>
      </c>
      <c r="BW111" s="990"/>
      <c r="BX111" s="990"/>
      <c r="BY111" s="990"/>
      <c r="BZ111" s="990"/>
      <c r="CA111" s="990" t="s">
        <v>236</v>
      </c>
      <c r="CB111" s="990"/>
      <c r="CC111" s="990"/>
      <c r="CD111" s="990"/>
      <c r="CE111" s="990"/>
      <c r="CF111" s="984" t="s">
        <v>236</v>
      </c>
      <c r="CG111" s="985"/>
      <c r="CH111" s="985"/>
      <c r="CI111" s="985"/>
      <c r="CJ111" s="985"/>
      <c r="CK111" s="1012"/>
      <c r="CL111" s="1013"/>
      <c r="CM111" s="986" t="s">
        <v>448</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236</v>
      </c>
      <c r="DH111" s="990"/>
      <c r="DI111" s="990"/>
      <c r="DJ111" s="990"/>
      <c r="DK111" s="990"/>
      <c r="DL111" s="990" t="s">
        <v>236</v>
      </c>
      <c r="DM111" s="990"/>
      <c r="DN111" s="990"/>
      <c r="DO111" s="990"/>
      <c r="DP111" s="990"/>
      <c r="DQ111" s="990" t="s">
        <v>419</v>
      </c>
      <c r="DR111" s="990"/>
      <c r="DS111" s="990"/>
      <c r="DT111" s="990"/>
      <c r="DU111" s="990"/>
      <c r="DV111" s="991" t="s">
        <v>236</v>
      </c>
      <c r="DW111" s="991"/>
      <c r="DX111" s="991"/>
      <c r="DY111" s="991"/>
      <c r="DZ111" s="992"/>
    </row>
    <row r="112" spans="1:131" s="233" customFormat="1" ht="26.25" customHeight="1" x14ac:dyDescent="0.2">
      <c r="A112" s="1016" t="s">
        <v>449</v>
      </c>
      <c r="B112" s="1017"/>
      <c r="C112" s="987" t="s">
        <v>450</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t="s">
        <v>419</v>
      </c>
      <c r="AB112" s="1023"/>
      <c r="AC112" s="1023"/>
      <c r="AD112" s="1023"/>
      <c r="AE112" s="1024"/>
      <c r="AF112" s="1025" t="s">
        <v>236</v>
      </c>
      <c r="AG112" s="1023"/>
      <c r="AH112" s="1023"/>
      <c r="AI112" s="1023"/>
      <c r="AJ112" s="1024"/>
      <c r="AK112" s="1025" t="s">
        <v>236</v>
      </c>
      <c r="AL112" s="1023"/>
      <c r="AM112" s="1023"/>
      <c r="AN112" s="1023"/>
      <c r="AO112" s="1024"/>
      <c r="AP112" s="1026" t="s">
        <v>419</v>
      </c>
      <c r="AQ112" s="1027"/>
      <c r="AR112" s="1027"/>
      <c r="AS112" s="1027"/>
      <c r="AT112" s="1028"/>
      <c r="AU112" s="972"/>
      <c r="AV112" s="973"/>
      <c r="AW112" s="973"/>
      <c r="AX112" s="973"/>
      <c r="AY112" s="973"/>
      <c r="AZ112" s="986" t="s">
        <v>451</v>
      </c>
      <c r="BA112" s="987"/>
      <c r="BB112" s="987"/>
      <c r="BC112" s="987"/>
      <c r="BD112" s="987"/>
      <c r="BE112" s="987"/>
      <c r="BF112" s="987"/>
      <c r="BG112" s="987"/>
      <c r="BH112" s="987"/>
      <c r="BI112" s="987"/>
      <c r="BJ112" s="987"/>
      <c r="BK112" s="987"/>
      <c r="BL112" s="987"/>
      <c r="BM112" s="987"/>
      <c r="BN112" s="987"/>
      <c r="BO112" s="987"/>
      <c r="BP112" s="988"/>
      <c r="BQ112" s="989">
        <v>8412658</v>
      </c>
      <c r="BR112" s="990"/>
      <c r="BS112" s="990"/>
      <c r="BT112" s="990"/>
      <c r="BU112" s="990"/>
      <c r="BV112" s="990">
        <v>8031020</v>
      </c>
      <c r="BW112" s="990"/>
      <c r="BX112" s="990"/>
      <c r="BY112" s="990"/>
      <c r="BZ112" s="990"/>
      <c r="CA112" s="990">
        <v>7676017</v>
      </c>
      <c r="CB112" s="990"/>
      <c r="CC112" s="990"/>
      <c r="CD112" s="990"/>
      <c r="CE112" s="990"/>
      <c r="CF112" s="984">
        <v>103.3</v>
      </c>
      <c r="CG112" s="985"/>
      <c r="CH112" s="985"/>
      <c r="CI112" s="985"/>
      <c r="CJ112" s="985"/>
      <c r="CK112" s="1012"/>
      <c r="CL112" s="1013"/>
      <c r="CM112" s="986" t="s">
        <v>452</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419</v>
      </c>
      <c r="DH112" s="990"/>
      <c r="DI112" s="990"/>
      <c r="DJ112" s="990"/>
      <c r="DK112" s="990"/>
      <c r="DL112" s="990" t="s">
        <v>236</v>
      </c>
      <c r="DM112" s="990"/>
      <c r="DN112" s="990"/>
      <c r="DO112" s="990"/>
      <c r="DP112" s="990"/>
      <c r="DQ112" s="990" t="s">
        <v>236</v>
      </c>
      <c r="DR112" s="990"/>
      <c r="DS112" s="990"/>
      <c r="DT112" s="990"/>
      <c r="DU112" s="990"/>
      <c r="DV112" s="991" t="s">
        <v>236</v>
      </c>
      <c r="DW112" s="991"/>
      <c r="DX112" s="991"/>
      <c r="DY112" s="991"/>
      <c r="DZ112" s="992"/>
    </row>
    <row r="113" spans="1:130" s="233" customFormat="1" ht="26.25" customHeight="1" x14ac:dyDescent="0.2">
      <c r="A113" s="1018"/>
      <c r="B113" s="1019"/>
      <c r="C113" s="987" t="s">
        <v>453</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v>686222</v>
      </c>
      <c r="AB113" s="1002"/>
      <c r="AC113" s="1002"/>
      <c r="AD113" s="1002"/>
      <c r="AE113" s="1003"/>
      <c r="AF113" s="1004">
        <v>705575</v>
      </c>
      <c r="AG113" s="1002"/>
      <c r="AH113" s="1002"/>
      <c r="AI113" s="1002"/>
      <c r="AJ113" s="1003"/>
      <c r="AK113" s="1004">
        <v>717269</v>
      </c>
      <c r="AL113" s="1002"/>
      <c r="AM113" s="1002"/>
      <c r="AN113" s="1002"/>
      <c r="AO113" s="1003"/>
      <c r="AP113" s="1005">
        <v>9.6999999999999993</v>
      </c>
      <c r="AQ113" s="1006"/>
      <c r="AR113" s="1006"/>
      <c r="AS113" s="1006"/>
      <c r="AT113" s="1007"/>
      <c r="AU113" s="972"/>
      <c r="AV113" s="973"/>
      <c r="AW113" s="973"/>
      <c r="AX113" s="973"/>
      <c r="AY113" s="973"/>
      <c r="AZ113" s="986" t="s">
        <v>454</v>
      </c>
      <c r="BA113" s="987"/>
      <c r="BB113" s="987"/>
      <c r="BC113" s="987"/>
      <c r="BD113" s="987"/>
      <c r="BE113" s="987"/>
      <c r="BF113" s="987"/>
      <c r="BG113" s="987"/>
      <c r="BH113" s="987"/>
      <c r="BI113" s="987"/>
      <c r="BJ113" s="987"/>
      <c r="BK113" s="987"/>
      <c r="BL113" s="987"/>
      <c r="BM113" s="987"/>
      <c r="BN113" s="987"/>
      <c r="BO113" s="987"/>
      <c r="BP113" s="988"/>
      <c r="BQ113" s="989" t="s">
        <v>236</v>
      </c>
      <c r="BR113" s="990"/>
      <c r="BS113" s="990"/>
      <c r="BT113" s="990"/>
      <c r="BU113" s="990"/>
      <c r="BV113" s="990" t="s">
        <v>236</v>
      </c>
      <c r="BW113" s="990"/>
      <c r="BX113" s="990"/>
      <c r="BY113" s="990"/>
      <c r="BZ113" s="990"/>
      <c r="CA113" s="990" t="s">
        <v>419</v>
      </c>
      <c r="CB113" s="990"/>
      <c r="CC113" s="990"/>
      <c r="CD113" s="990"/>
      <c r="CE113" s="990"/>
      <c r="CF113" s="984" t="s">
        <v>236</v>
      </c>
      <c r="CG113" s="985"/>
      <c r="CH113" s="985"/>
      <c r="CI113" s="985"/>
      <c r="CJ113" s="985"/>
      <c r="CK113" s="1012"/>
      <c r="CL113" s="1013"/>
      <c r="CM113" s="986" t="s">
        <v>455</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t="s">
        <v>419</v>
      </c>
      <c r="DH113" s="1023"/>
      <c r="DI113" s="1023"/>
      <c r="DJ113" s="1023"/>
      <c r="DK113" s="1024"/>
      <c r="DL113" s="1025" t="s">
        <v>236</v>
      </c>
      <c r="DM113" s="1023"/>
      <c r="DN113" s="1023"/>
      <c r="DO113" s="1023"/>
      <c r="DP113" s="1024"/>
      <c r="DQ113" s="1025" t="s">
        <v>419</v>
      </c>
      <c r="DR113" s="1023"/>
      <c r="DS113" s="1023"/>
      <c r="DT113" s="1023"/>
      <c r="DU113" s="1024"/>
      <c r="DV113" s="1026" t="s">
        <v>236</v>
      </c>
      <c r="DW113" s="1027"/>
      <c r="DX113" s="1027"/>
      <c r="DY113" s="1027"/>
      <c r="DZ113" s="1028"/>
    </row>
    <row r="114" spans="1:130" s="233" customFormat="1" ht="26.25" customHeight="1" x14ac:dyDescent="0.2">
      <c r="A114" s="1018"/>
      <c r="B114" s="1019"/>
      <c r="C114" s="987" t="s">
        <v>456</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t="s">
        <v>236</v>
      </c>
      <c r="AB114" s="1023"/>
      <c r="AC114" s="1023"/>
      <c r="AD114" s="1023"/>
      <c r="AE114" s="1024"/>
      <c r="AF114" s="1025" t="s">
        <v>236</v>
      </c>
      <c r="AG114" s="1023"/>
      <c r="AH114" s="1023"/>
      <c r="AI114" s="1023"/>
      <c r="AJ114" s="1024"/>
      <c r="AK114" s="1025" t="s">
        <v>236</v>
      </c>
      <c r="AL114" s="1023"/>
      <c r="AM114" s="1023"/>
      <c r="AN114" s="1023"/>
      <c r="AO114" s="1024"/>
      <c r="AP114" s="1026" t="s">
        <v>236</v>
      </c>
      <c r="AQ114" s="1027"/>
      <c r="AR114" s="1027"/>
      <c r="AS114" s="1027"/>
      <c r="AT114" s="1028"/>
      <c r="AU114" s="972"/>
      <c r="AV114" s="973"/>
      <c r="AW114" s="973"/>
      <c r="AX114" s="973"/>
      <c r="AY114" s="973"/>
      <c r="AZ114" s="986" t="s">
        <v>457</v>
      </c>
      <c r="BA114" s="987"/>
      <c r="BB114" s="987"/>
      <c r="BC114" s="987"/>
      <c r="BD114" s="987"/>
      <c r="BE114" s="987"/>
      <c r="BF114" s="987"/>
      <c r="BG114" s="987"/>
      <c r="BH114" s="987"/>
      <c r="BI114" s="987"/>
      <c r="BJ114" s="987"/>
      <c r="BK114" s="987"/>
      <c r="BL114" s="987"/>
      <c r="BM114" s="987"/>
      <c r="BN114" s="987"/>
      <c r="BO114" s="987"/>
      <c r="BP114" s="988"/>
      <c r="BQ114" s="989">
        <v>3523189</v>
      </c>
      <c r="BR114" s="990"/>
      <c r="BS114" s="990"/>
      <c r="BT114" s="990"/>
      <c r="BU114" s="990"/>
      <c r="BV114" s="990">
        <v>3309150</v>
      </c>
      <c r="BW114" s="990"/>
      <c r="BX114" s="990"/>
      <c r="BY114" s="990"/>
      <c r="BZ114" s="990"/>
      <c r="CA114" s="990">
        <v>3311153</v>
      </c>
      <c r="CB114" s="990"/>
      <c r="CC114" s="990"/>
      <c r="CD114" s="990"/>
      <c r="CE114" s="990"/>
      <c r="CF114" s="984">
        <v>44.6</v>
      </c>
      <c r="CG114" s="985"/>
      <c r="CH114" s="985"/>
      <c r="CI114" s="985"/>
      <c r="CJ114" s="985"/>
      <c r="CK114" s="1012"/>
      <c r="CL114" s="1013"/>
      <c r="CM114" s="986" t="s">
        <v>458</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t="s">
        <v>236</v>
      </c>
      <c r="DH114" s="1023"/>
      <c r="DI114" s="1023"/>
      <c r="DJ114" s="1023"/>
      <c r="DK114" s="1024"/>
      <c r="DL114" s="1025" t="s">
        <v>236</v>
      </c>
      <c r="DM114" s="1023"/>
      <c r="DN114" s="1023"/>
      <c r="DO114" s="1023"/>
      <c r="DP114" s="1024"/>
      <c r="DQ114" s="1025" t="s">
        <v>236</v>
      </c>
      <c r="DR114" s="1023"/>
      <c r="DS114" s="1023"/>
      <c r="DT114" s="1023"/>
      <c r="DU114" s="1024"/>
      <c r="DV114" s="1026" t="s">
        <v>236</v>
      </c>
      <c r="DW114" s="1027"/>
      <c r="DX114" s="1027"/>
      <c r="DY114" s="1027"/>
      <c r="DZ114" s="1028"/>
    </row>
    <row r="115" spans="1:130" s="233" customFormat="1" ht="26.25" customHeight="1" x14ac:dyDescent="0.2">
      <c r="A115" s="1018"/>
      <c r="B115" s="1019"/>
      <c r="C115" s="987" t="s">
        <v>459</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v>6705</v>
      </c>
      <c r="AB115" s="1002"/>
      <c r="AC115" s="1002"/>
      <c r="AD115" s="1002"/>
      <c r="AE115" s="1003"/>
      <c r="AF115" s="1004">
        <v>14011</v>
      </c>
      <c r="AG115" s="1002"/>
      <c r="AH115" s="1002"/>
      <c r="AI115" s="1002"/>
      <c r="AJ115" s="1003"/>
      <c r="AK115" s="1004">
        <v>3036</v>
      </c>
      <c r="AL115" s="1002"/>
      <c r="AM115" s="1002"/>
      <c r="AN115" s="1002"/>
      <c r="AO115" s="1003"/>
      <c r="AP115" s="1005">
        <v>0</v>
      </c>
      <c r="AQ115" s="1006"/>
      <c r="AR115" s="1006"/>
      <c r="AS115" s="1006"/>
      <c r="AT115" s="1007"/>
      <c r="AU115" s="972"/>
      <c r="AV115" s="973"/>
      <c r="AW115" s="973"/>
      <c r="AX115" s="973"/>
      <c r="AY115" s="973"/>
      <c r="AZ115" s="986" t="s">
        <v>460</v>
      </c>
      <c r="BA115" s="987"/>
      <c r="BB115" s="987"/>
      <c r="BC115" s="987"/>
      <c r="BD115" s="987"/>
      <c r="BE115" s="987"/>
      <c r="BF115" s="987"/>
      <c r="BG115" s="987"/>
      <c r="BH115" s="987"/>
      <c r="BI115" s="987"/>
      <c r="BJ115" s="987"/>
      <c r="BK115" s="987"/>
      <c r="BL115" s="987"/>
      <c r="BM115" s="987"/>
      <c r="BN115" s="987"/>
      <c r="BO115" s="987"/>
      <c r="BP115" s="988"/>
      <c r="BQ115" s="989">
        <v>16800</v>
      </c>
      <c r="BR115" s="990"/>
      <c r="BS115" s="990"/>
      <c r="BT115" s="990"/>
      <c r="BU115" s="990"/>
      <c r="BV115" s="990">
        <v>16640</v>
      </c>
      <c r="BW115" s="990"/>
      <c r="BX115" s="990"/>
      <c r="BY115" s="990"/>
      <c r="BZ115" s="990"/>
      <c r="CA115" s="990">
        <v>16540</v>
      </c>
      <c r="CB115" s="990"/>
      <c r="CC115" s="990"/>
      <c r="CD115" s="990"/>
      <c r="CE115" s="990"/>
      <c r="CF115" s="984">
        <v>0.2</v>
      </c>
      <c r="CG115" s="985"/>
      <c r="CH115" s="985"/>
      <c r="CI115" s="985"/>
      <c r="CJ115" s="985"/>
      <c r="CK115" s="1012"/>
      <c r="CL115" s="1013"/>
      <c r="CM115" s="986" t="s">
        <v>461</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t="s">
        <v>236</v>
      </c>
      <c r="DH115" s="1023"/>
      <c r="DI115" s="1023"/>
      <c r="DJ115" s="1023"/>
      <c r="DK115" s="1024"/>
      <c r="DL115" s="1025" t="s">
        <v>236</v>
      </c>
      <c r="DM115" s="1023"/>
      <c r="DN115" s="1023"/>
      <c r="DO115" s="1023"/>
      <c r="DP115" s="1024"/>
      <c r="DQ115" s="1025" t="s">
        <v>236</v>
      </c>
      <c r="DR115" s="1023"/>
      <c r="DS115" s="1023"/>
      <c r="DT115" s="1023"/>
      <c r="DU115" s="1024"/>
      <c r="DV115" s="1026" t="s">
        <v>236</v>
      </c>
      <c r="DW115" s="1027"/>
      <c r="DX115" s="1027"/>
      <c r="DY115" s="1027"/>
      <c r="DZ115" s="1028"/>
    </row>
    <row r="116" spans="1:130" s="233" customFormat="1" ht="26.25" customHeight="1" x14ac:dyDescent="0.2">
      <c r="A116" s="1020"/>
      <c r="B116" s="1021"/>
      <c r="C116" s="1029" t="s">
        <v>462</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v>675</v>
      </c>
      <c r="AB116" s="1023"/>
      <c r="AC116" s="1023"/>
      <c r="AD116" s="1023"/>
      <c r="AE116" s="1024"/>
      <c r="AF116" s="1025">
        <v>41</v>
      </c>
      <c r="AG116" s="1023"/>
      <c r="AH116" s="1023"/>
      <c r="AI116" s="1023"/>
      <c r="AJ116" s="1024"/>
      <c r="AK116" s="1025">
        <v>77</v>
      </c>
      <c r="AL116" s="1023"/>
      <c r="AM116" s="1023"/>
      <c r="AN116" s="1023"/>
      <c r="AO116" s="1024"/>
      <c r="AP116" s="1026">
        <v>0</v>
      </c>
      <c r="AQ116" s="1027"/>
      <c r="AR116" s="1027"/>
      <c r="AS116" s="1027"/>
      <c r="AT116" s="1028"/>
      <c r="AU116" s="972"/>
      <c r="AV116" s="973"/>
      <c r="AW116" s="973"/>
      <c r="AX116" s="973"/>
      <c r="AY116" s="973"/>
      <c r="AZ116" s="1031" t="s">
        <v>463</v>
      </c>
      <c r="BA116" s="1032"/>
      <c r="BB116" s="1032"/>
      <c r="BC116" s="1032"/>
      <c r="BD116" s="1032"/>
      <c r="BE116" s="1032"/>
      <c r="BF116" s="1032"/>
      <c r="BG116" s="1032"/>
      <c r="BH116" s="1032"/>
      <c r="BI116" s="1032"/>
      <c r="BJ116" s="1032"/>
      <c r="BK116" s="1032"/>
      <c r="BL116" s="1032"/>
      <c r="BM116" s="1032"/>
      <c r="BN116" s="1032"/>
      <c r="BO116" s="1032"/>
      <c r="BP116" s="1033"/>
      <c r="BQ116" s="989" t="s">
        <v>236</v>
      </c>
      <c r="BR116" s="990"/>
      <c r="BS116" s="990"/>
      <c r="BT116" s="990"/>
      <c r="BU116" s="990"/>
      <c r="BV116" s="990" t="s">
        <v>236</v>
      </c>
      <c r="BW116" s="990"/>
      <c r="BX116" s="990"/>
      <c r="BY116" s="990"/>
      <c r="BZ116" s="990"/>
      <c r="CA116" s="990" t="s">
        <v>236</v>
      </c>
      <c r="CB116" s="990"/>
      <c r="CC116" s="990"/>
      <c r="CD116" s="990"/>
      <c r="CE116" s="990"/>
      <c r="CF116" s="984" t="s">
        <v>236</v>
      </c>
      <c r="CG116" s="985"/>
      <c r="CH116" s="985"/>
      <c r="CI116" s="985"/>
      <c r="CJ116" s="985"/>
      <c r="CK116" s="1012"/>
      <c r="CL116" s="1013"/>
      <c r="CM116" s="986" t="s">
        <v>464</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t="s">
        <v>236</v>
      </c>
      <c r="DH116" s="1023"/>
      <c r="DI116" s="1023"/>
      <c r="DJ116" s="1023"/>
      <c r="DK116" s="1024"/>
      <c r="DL116" s="1025" t="s">
        <v>236</v>
      </c>
      <c r="DM116" s="1023"/>
      <c r="DN116" s="1023"/>
      <c r="DO116" s="1023"/>
      <c r="DP116" s="1024"/>
      <c r="DQ116" s="1025" t="s">
        <v>236</v>
      </c>
      <c r="DR116" s="1023"/>
      <c r="DS116" s="1023"/>
      <c r="DT116" s="1023"/>
      <c r="DU116" s="1024"/>
      <c r="DV116" s="1026" t="s">
        <v>236</v>
      </c>
      <c r="DW116" s="1027"/>
      <c r="DX116" s="1027"/>
      <c r="DY116" s="1027"/>
      <c r="DZ116" s="1028"/>
    </row>
    <row r="117" spans="1:130" s="233" customFormat="1" ht="26.25" customHeight="1" x14ac:dyDescent="0.2">
      <c r="A117" s="976" t="s">
        <v>189</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465</v>
      </c>
      <c r="Z117" s="958"/>
      <c r="AA117" s="1042">
        <v>2597363</v>
      </c>
      <c r="AB117" s="1043"/>
      <c r="AC117" s="1043"/>
      <c r="AD117" s="1043"/>
      <c r="AE117" s="1044"/>
      <c r="AF117" s="1045">
        <v>2705042</v>
      </c>
      <c r="AG117" s="1043"/>
      <c r="AH117" s="1043"/>
      <c r="AI117" s="1043"/>
      <c r="AJ117" s="1044"/>
      <c r="AK117" s="1045">
        <v>2581343</v>
      </c>
      <c r="AL117" s="1043"/>
      <c r="AM117" s="1043"/>
      <c r="AN117" s="1043"/>
      <c r="AO117" s="1044"/>
      <c r="AP117" s="1046"/>
      <c r="AQ117" s="1047"/>
      <c r="AR117" s="1047"/>
      <c r="AS117" s="1047"/>
      <c r="AT117" s="1048"/>
      <c r="AU117" s="972"/>
      <c r="AV117" s="973"/>
      <c r="AW117" s="973"/>
      <c r="AX117" s="973"/>
      <c r="AY117" s="973"/>
      <c r="AZ117" s="1038" t="s">
        <v>466</v>
      </c>
      <c r="BA117" s="1039"/>
      <c r="BB117" s="1039"/>
      <c r="BC117" s="1039"/>
      <c r="BD117" s="1039"/>
      <c r="BE117" s="1039"/>
      <c r="BF117" s="1039"/>
      <c r="BG117" s="1039"/>
      <c r="BH117" s="1039"/>
      <c r="BI117" s="1039"/>
      <c r="BJ117" s="1039"/>
      <c r="BK117" s="1039"/>
      <c r="BL117" s="1039"/>
      <c r="BM117" s="1039"/>
      <c r="BN117" s="1039"/>
      <c r="BO117" s="1039"/>
      <c r="BP117" s="1040"/>
      <c r="BQ117" s="989" t="s">
        <v>236</v>
      </c>
      <c r="BR117" s="990"/>
      <c r="BS117" s="990"/>
      <c r="BT117" s="990"/>
      <c r="BU117" s="990"/>
      <c r="BV117" s="990" t="s">
        <v>236</v>
      </c>
      <c r="BW117" s="990"/>
      <c r="BX117" s="990"/>
      <c r="BY117" s="990"/>
      <c r="BZ117" s="990"/>
      <c r="CA117" s="990" t="s">
        <v>236</v>
      </c>
      <c r="CB117" s="990"/>
      <c r="CC117" s="990"/>
      <c r="CD117" s="990"/>
      <c r="CE117" s="990"/>
      <c r="CF117" s="984" t="s">
        <v>419</v>
      </c>
      <c r="CG117" s="985"/>
      <c r="CH117" s="985"/>
      <c r="CI117" s="985"/>
      <c r="CJ117" s="985"/>
      <c r="CK117" s="1012"/>
      <c r="CL117" s="1013"/>
      <c r="CM117" s="986" t="s">
        <v>467</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t="s">
        <v>236</v>
      </c>
      <c r="DH117" s="1023"/>
      <c r="DI117" s="1023"/>
      <c r="DJ117" s="1023"/>
      <c r="DK117" s="1024"/>
      <c r="DL117" s="1025" t="s">
        <v>236</v>
      </c>
      <c r="DM117" s="1023"/>
      <c r="DN117" s="1023"/>
      <c r="DO117" s="1023"/>
      <c r="DP117" s="1024"/>
      <c r="DQ117" s="1025" t="s">
        <v>236</v>
      </c>
      <c r="DR117" s="1023"/>
      <c r="DS117" s="1023"/>
      <c r="DT117" s="1023"/>
      <c r="DU117" s="1024"/>
      <c r="DV117" s="1026" t="s">
        <v>419</v>
      </c>
      <c r="DW117" s="1027"/>
      <c r="DX117" s="1027"/>
      <c r="DY117" s="1027"/>
      <c r="DZ117" s="1028"/>
    </row>
    <row r="118" spans="1:130" s="233" customFormat="1" ht="26.25" customHeight="1" x14ac:dyDescent="0.2">
      <c r="A118" s="976" t="s">
        <v>441</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438</v>
      </c>
      <c r="AB118" s="957"/>
      <c r="AC118" s="957"/>
      <c r="AD118" s="957"/>
      <c r="AE118" s="958"/>
      <c r="AF118" s="956" t="s">
        <v>439</v>
      </c>
      <c r="AG118" s="957"/>
      <c r="AH118" s="957"/>
      <c r="AI118" s="957"/>
      <c r="AJ118" s="958"/>
      <c r="AK118" s="956" t="s">
        <v>309</v>
      </c>
      <c r="AL118" s="957"/>
      <c r="AM118" s="957"/>
      <c r="AN118" s="957"/>
      <c r="AO118" s="958"/>
      <c r="AP118" s="1034" t="s">
        <v>440</v>
      </c>
      <c r="AQ118" s="1035"/>
      <c r="AR118" s="1035"/>
      <c r="AS118" s="1035"/>
      <c r="AT118" s="1036"/>
      <c r="AU118" s="972"/>
      <c r="AV118" s="973"/>
      <c r="AW118" s="973"/>
      <c r="AX118" s="973"/>
      <c r="AY118" s="973"/>
      <c r="AZ118" s="1037" t="s">
        <v>468</v>
      </c>
      <c r="BA118" s="1029"/>
      <c r="BB118" s="1029"/>
      <c r="BC118" s="1029"/>
      <c r="BD118" s="1029"/>
      <c r="BE118" s="1029"/>
      <c r="BF118" s="1029"/>
      <c r="BG118" s="1029"/>
      <c r="BH118" s="1029"/>
      <c r="BI118" s="1029"/>
      <c r="BJ118" s="1029"/>
      <c r="BK118" s="1029"/>
      <c r="BL118" s="1029"/>
      <c r="BM118" s="1029"/>
      <c r="BN118" s="1029"/>
      <c r="BO118" s="1029"/>
      <c r="BP118" s="1030"/>
      <c r="BQ118" s="1063" t="s">
        <v>236</v>
      </c>
      <c r="BR118" s="1064"/>
      <c r="BS118" s="1064"/>
      <c r="BT118" s="1064"/>
      <c r="BU118" s="1064"/>
      <c r="BV118" s="1064" t="s">
        <v>236</v>
      </c>
      <c r="BW118" s="1064"/>
      <c r="BX118" s="1064"/>
      <c r="BY118" s="1064"/>
      <c r="BZ118" s="1064"/>
      <c r="CA118" s="1064" t="s">
        <v>236</v>
      </c>
      <c r="CB118" s="1064"/>
      <c r="CC118" s="1064"/>
      <c r="CD118" s="1064"/>
      <c r="CE118" s="1064"/>
      <c r="CF118" s="984" t="s">
        <v>236</v>
      </c>
      <c r="CG118" s="985"/>
      <c r="CH118" s="985"/>
      <c r="CI118" s="985"/>
      <c r="CJ118" s="985"/>
      <c r="CK118" s="1012"/>
      <c r="CL118" s="1013"/>
      <c r="CM118" s="986" t="s">
        <v>469</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t="s">
        <v>236</v>
      </c>
      <c r="DH118" s="1023"/>
      <c r="DI118" s="1023"/>
      <c r="DJ118" s="1023"/>
      <c r="DK118" s="1024"/>
      <c r="DL118" s="1025" t="s">
        <v>236</v>
      </c>
      <c r="DM118" s="1023"/>
      <c r="DN118" s="1023"/>
      <c r="DO118" s="1023"/>
      <c r="DP118" s="1024"/>
      <c r="DQ118" s="1025" t="s">
        <v>236</v>
      </c>
      <c r="DR118" s="1023"/>
      <c r="DS118" s="1023"/>
      <c r="DT118" s="1023"/>
      <c r="DU118" s="1024"/>
      <c r="DV118" s="1026" t="s">
        <v>236</v>
      </c>
      <c r="DW118" s="1027"/>
      <c r="DX118" s="1027"/>
      <c r="DY118" s="1027"/>
      <c r="DZ118" s="1028"/>
    </row>
    <row r="119" spans="1:130" s="233" customFormat="1" ht="26.25" customHeight="1" x14ac:dyDescent="0.2">
      <c r="A119" s="1120" t="s">
        <v>444</v>
      </c>
      <c r="B119" s="1011"/>
      <c r="C119" s="993" t="s">
        <v>445</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t="s">
        <v>236</v>
      </c>
      <c r="AB119" s="964"/>
      <c r="AC119" s="964"/>
      <c r="AD119" s="964"/>
      <c r="AE119" s="965"/>
      <c r="AF119" s="966" t="s">
        <v>419</v>
      </c>
      <c r="AG119" s="964"/>
      <c r="AH119" s="964"/>
      <c r="AI119" s="964"/>
      <c r="AJ119" s="965"/>
      <c r="AK119" s="966" t="s">
        <v>419</v>
      </c>
      <c r="AL119" s="964"/>
      <c r="AM119" s="964"/>
      <c r="AN119" s="964"/>
      <c r="AO119" s="965"/>
      <c r="AP119" s="967" t="s">
        <v>236</v>
      </c>
      <c r="AQ119" s="968"/>
      <c r="AR119" s="968"/>
      <c r="AS119" s="968"/>
      <c r="AT119" s="969"/>
      <c r="AU119" s="974"/>
      <c r="AV119" s="975"/>
      <c r="AW119" s="975"/>
      <c r="AX119" s="975"/>
      <c r="AY119" s="975"/>
      <c r="AZ119" s="254" t="s">
        <v>189</v>
      </c>
      <c r="BA119" s="254"/>
      <c r="BB119" s="254"/>
      <c r="BC119" s="254"/>
      <c r="BD119" s="254"/>
      <c r="BE119" s="254"/>
      <c r="BF119" s="254"/>
      <c r="BG119" s="254"/>
      <c r="BH119" s="254"/>
      <c r="BI119" s="254"/>
      <c r="BJ119" s="254"/>
      <c r="BK119" s="254"/>
      <c r="BL119" s="254"/>
      <c r="BM119" s="254"/>
      <c r="BN119" s="254"/>
      <c r="BO119" s="1041" t="s">
        <v>470</v>
      </c>
      <c r="BP119" s="1069"/>
      <c r="BQ119" s="1063">
        <v>27234332</v>
      </c>
      <c r="BR119" s="1064"/>
      <c r="BS119" s="1064"/>
      <c r="BT119" s="1064"/>
      <c r="BU119" s="1064"/>
      <c r="BV119" s="1064">
        <v>26150292</v>
      </c>
      <c r="BW119" s="1064"/>
      <c r="BX119" s="1064"/>
      <c r="BY119" s="1064"/>
      <c r="BZ119" s="1064"/>
      <c r="CA119" s="1064">
        <v>25151198</v>
      </c>
      <c r="CB119" s="1064"/>
      <c r="CC119" s="1064"/>
      <c r="CD119" s="1064"/>
      <c r="CE119" s="1064"/>
      <c r="CF119" s="1065"/>
      <c r="CG119" s="1066"/>
      <c r="CH119" s="1066"/>
      <c r="CI119" s="1066"/>
      <c r="CJ119" s="1067"/>
      <c r="CK119" s="1014"/>
      <c r="CL119" s="1015"/>
      <c r="CM119" s="1037" t="s">
        <v>471</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v>10532</v>
      </c>
      <c r="DH119" s="1050"/>
      <c r="DI119" s="1050"/>
      <c r="DJ119" s="1050"/>
      <c r="DK119" s="1051"/>
      <c r="DL119" s="1049" t="s">
        <v>236</v>
      </c>
      <c r="DM119" s="1050"/>
      <c r="DN119" s="1050"/>
      <c r="DO119" s="1050"/>
      <c r="DP119" s="1051"/>
      <c r="DQ119" s="1049" t="s">
        <v>236</v>
      </c>
      <c r="DR119" s="1050"/>
      <c r="DS119" s="1050"/>
      <c r="DT119" s="1050"/>
      <c r="DU119" s="1051"/>
      <c r="DV119" s="1052" t="s">
        <v>419</v>
      </c>
      <c r="DW119" s="1053"/>
      <c r="DX119" s="1053"/>
      <c r="DY119" s="1053"/>
      <c r="DZ119" s="1054"/>
    </row>
    <row r="120" spans="1:130" s="233" customFormat="1" ht="26.25" customHeight="1" x14ac:dyDescent="0.2">
      <c r="A120" s="1121"/>
      <c r="B120" s="1013"/>
      <c r="C120" s="986" t="s">
        <v>448</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t="s">
        <v>419</v>
      </c>
      <c r="AB120" s="1023"/>
      <c r="AC120" s="1023"/>
      <c r="AD120" s="1023"/>
      <c r="AE120" s="1024"/>
      <c r="AF120" s="1025" t="s">
        <v>236</v>
      </c>
      <c r="AG120" s="1023"/>
      <c r="AH120" s="1023"/>
      <c r="AI120" s="1023"/>
      <c r="AJ120" s="1024"/>
      <c r="AK120" s="1025" t="s">
        <v>236</v>
      </c>
      <c r="AL120" s="1023"/>
      <c r="AM120" s="1023"/>
      <c r="AN120" s="1023"/>
      <c r="AO120" s="1024"/>
      <c r="AP120" s="1026" t="s">
        <v>236</v>
      </c>
      <c r="AQ120" s="1027"/>
      <c r="AR120" s="1027"/>
      <c r="AS120" s="1027"/>
      <c r="AT120" s="1028"/>
      <c r="AU120" s="1055" t="s">
        <v>472</v>
      </c>
      <c r="AV120" s="1056"/>
      <c r="AW120" s="1056"/>
      <c r="AX120" s="1056"/>
      <c r="AY120" s="1057"/>
      <c r="AZ120" s="993" t="s">
        <v>473</v>
      </c>
      <c r="BA120" s="961"/>
      <c r="BB120" s="961"/>
      <c r="BC120" s="961"/>
      <c r="BD120" s="961"/>
      <c r="BE120" s="961"/>
      <c r="BF120" s="961"/>
      <c r="BG120" s="961"/>
      <c r="BH120" s="961"/>
      <c r="BI120" s="961"/>
      <c r="BJ120" s="961"/>
      <c r="BK120" s="961"/>
      <c r="BL120" s="961"/>
      <c r="BM120" s="961"/>
      <c r="BN120" s="961"/>
      <c r="BO120" s="961"/>
      <c r="BP120" s="962"/>
      <c r="BQ120" s="994">
        <v>1527431</v>
      </c>
      <c r="BR120" s="995"/>
      <c r="BS120" s="995"/>
      <c r="BT120" s="995"/>
      <c r="BU120" s="995"/>
      <c r="BV120" s="995">
        <v>1375699</v>
      </c>
      <c r="BW120" s="995"/>
      <c r="BX120" s="995"/>
      <c r="BY120" s="995"/>
      <c r="BZ120" s="995"/>
      <c r="CA120" s="995">
        <v>2732754</v>
      </c>
      <c r="CB120" s="995"/>
      <c r="CC120" s="995"/>
      <c r="CD120" s="995"/>
      <c r="CE120" s="995"/>
      <c r="CF120" s="1008">
        <v>36.799999999999997</v>
      </c>
      <c r="CG120" s="1009"/>
      <c r="CH120" s="1009"/>
      <c r="CI120" s="1009"/>
      <c r="CJ120" s="1009"/>
      <c r="CK120" s="1070" t="s">
        <v>474</v>
      </c>
      <c r="CL120" s="1071"/>
      <c r="CM120" s="1071"/>
      <c r="CN120" s="1071"/>
      <c r="CO120" s="1072"/>
      <c r="CP120" s="1078" t="s">
        <v>475</v>
      </c>
      <c r="CQ120" s="1079"/>
      <c r="CR120" s="1079"/>
      <c r="CS120" s="1079"/>
      <c r="CT120" s="1079"/>
      <c r="CU120" s="1079"/>
      <c r="CV120" s="1079"/>
      <c r="CW120" s="1079"/>
      <c r="CX120" s="1079"/>
      <c r="CY120" s="1079"/>
      <c r="CZ120" s="1079"/>
      <c r="DA120" s="1079"/>
      <c r="DB120" s="1079"/>
      <c r="DC120" s="1079"/>
      <c r="DD120" s="1079"/>
      <c r="DE120" s="1079"/>
      <c r="DF120" s="1080"/>
      <c r="DG120" s="994">
        <v>7967637</v>
      </c>
      <c r="DH120" s="995"/>
      <c r="DI120" s="995"/>
      <c r="DJ120" s="995"/>
      <c r="DK120" s="995"/>
      <c r="DL120" s="995">
        <v>7538330</v>
      </c>
      <c r="DM120" s="995"/>
      <c r="DN120" s="995"/>
      <c r="DO120" s="995"/>
      <c r="DP120" s="995"/>
      <c r="DQ120" s="995">
        <v>7140439</v>
      </c>
      <c r="DR120" s="995"/>
      <c r="DS120" s="995"/>
      <c r="DT120" s="995"/>
      <c r="DU120" s="995"/>
      <c r="DV120" s="996">
        <v>96.1</v>
      </c>
      <c r="DW120" s="996"/>
      <c r="DX120" s="996"/>
      <c r="DY120" s="996"/>
      <c r="DZ120" s="997"/>
    </row>
    <row r="121" spans="1:130" s="233" customFormat="1" ht="26.25" customHeight="1" x14ac:dyDescent="0.2">
      <c r="A121" s="1121"/>
      <c r="B121" s="1013"/>
      <c r="C121" s="1038" t="s">
        <v>476</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t="s">
        <v>236</v>
      </c>
      <c r="AB121" s="1023"/>
      <c r="AC121" s="1023"/>
      <c r="AD121" s="1023"/>
      <c r="AE121" s="1024"/>
      <c r="AF121" s="1025">
        <v>44</v>
      </c>
      <c r="AG121" s="1023"/>
      <c r="AH121" s="1023"/>
      <c r="AI121" s="1023"/>
      <c r="AJ121" s="1024"/>
      <c r="AK121" s="1025" t="s">
        <v>236</v>
      </c>
      <c r="AL121" s="1023"/>
      <c r="AM121" s="1023"/>
      <c r="AN121" s="1023"/>
      <c r="AO121" s="1024"/>
      <c r="AP121" s="1026" t="s">
        <v>236</v>
      </c>
      <c r="AQ121" s="1027"/>
      <c r="AR121" s="1027"/>
      <c r="AS121" s="1027"/>
      <c r="AT121" s="1028"/>
      <c r="AU121" s="1058"/>
      <c r="AV121" s="1059"/>
      <c r="AW121" s="1059"/>
      <c r="AX121" s="1059"/>
      <c r="AY121" s="1060"/>
      <c r="AZ121" s="986" t="s">
        <v>477</v>
      </c>
      <c r="BA121" s="987"/>
      <c r="BB121" s="987"/>
      <c r="BC121" s="987"/>
      <c r="BD121" s="987"/>
      <c r="BE121" s="987"/>
      <c r="BF121" s="987"/>
      <c r="BG121" s="987"/>
      <c r="BH121" s="987"/>
      <c r="BI121" s="987"/>
      <c r="BJ121" s="987"/>
      <c r="BK121" s="987"/>
      <c r="BL121" s="987"/>
      <c r="BM121" s="987"/>
      <c r="BN121" s="987"/>
      <c r="BO121" s="987"/>
      <c r="BP121" s="988"/>
      <c r="BQ121" s="989">
        <v>1669104</v>
      </c>
      <c r="BR121" s="990"/>
      <c r="BS121" s="990"/>
      <c r="BT121" s="990"/>
      <c r="BU121" s="990"/>
      <c r="BV121" s="990">
        <v>1463231</v>
      </c>
      <c r="BW121" s="990"/>
      <c r="BX121" s="990"/>
      <c r="BY121" s="990"/>
      <c r="BZ121" s="990"/>
      <c r="CA121" s="990">
        <v>1263554</v>
      </c>
      <c r="CB121" s="990"/>
      <c r="CC121" s="990"/>
      <c r="CD121" s="990"/>
      <c r="CE121" s="990"/>
      <c r="CF121" s="984">
        <v>17</v>
      </c>
      <c r="CG121" s="985"/>
      <c r="CH121" s="985"/>
      <c r="CI121" s="985"/>
      <c r="CJ121" s="985"/>
      <c r="CK121" s="1073"/>
      <c r="CL121" s="1074"/>
      <c r="CM121" s="1074"/>
      <c r="CN121" s="1074"/>
      <c r="CO121" s="1075"/>
      <c r="CP121" s="1083" t="s">
        <v>413</v>
      </c>
      <c r="CQ121" s="1084"/>
      <c r="CR121" s="1084"/>
      <c r="CS121" s="1084"/>
      <c r="CT121" s="1084"/>
      <c r="CU121" s="1084"/>
      <c r="CV121" s="1084"/>
      <c r="CW121" s="1084"/>
      <c r="CX121" s="1084"/>
      <c r="CY121" s="1084"/>
      <c r="CZ121" s="1084"/>
      <c r="DA121" s="1084"/>
      <c r="DB121" s="1084"/>
      <c r="DC121" s="1084"/>
      <c r="DD121" s="1084"/>
      <c r="DE121" s="1084"/>
      <c r="DF121" s="1085"/>
      <c r="DG121" s="989">
        <v>223222</v>
      </c>
      <c r="DH121" s="990"/>
      <c r="DI121" s="990"/>
      <c r="DJ121" s="990"/>
      <c r="DK121" s="990"/>
      <c r="DL121" s="990">
        <v>222565</v>
      </c>
      <c r="DM121" s="990"/>
      <c r="DN121" s="990"/>
      <c r="DO121" s="990"/>
      <c r="DP121" s="990"/>
      <c r="DQ121" s="990">
        <v>248961</v>
      </c>
      <c r="DR121" s="990"/>
      <c r="DS121" s="990"/>
      <c r="DT121" s="990"/>
      <c r="DU121" s="990"/>
      <c r="DV121" s="991">
        <v>3.4</v>
      </c>
      <c r="DW121" s="991"/>
      <c r="DX121" s="991"/>
      <c r="DY121" s="991"/>
      <c r="DZ121" s="992"/>
    </row>
    <row r="122" spans="1:130" s="233" customFormat="1" ht="26.25" customHeight="1" x14ac:dyDescent="0.2">
      <c r="A122" s="1121"/>
      <c r="B122" s="1013"/>
      <c r="C122" s="986" t="s">
        <v>458</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t="s">
        <v>419</v>
      </c>
      <c r="AB122" s="1023"/>
      <c r="AC122" s="1023"/>
      <c r="AD122" s="1023"/>
      <c r="AE122" s="1024"/>
      <c r="AF122" s="1025" t="s">
        <v>236</v>
      </c>
      <c r="AG122" s="1023"/>
      <c r="AH122" s="1023"/>
      <c r="AI122" s="1023"/>
      <c r="AJ122" s="1024"/>
      <c r="AK122" s="1025" t="s">
        <v>236</v>
      </c>
      <c r="AL122" s="1023"/>
      <c r="AM122" s="1023"/>
      <c r="AN122" s="1023"/>
      <c r="AO122" s="1024"/>
      <c r="AP122" s="1026" t="s">
        <v>236</v>
      </c>
      <c r="AQ122" s="1027"/>
      <c r="AR122" s="1027"/>
      <c r="AS122" s="1027"/>
      <c r="AT122" s="1028"/>
      <c r="AU122" s="1058"/>
      <c r="AV122" s="1059"/>
      <c r="AW122" s="1059"/>
      <c r="AX122" s="1059"/>
      <c r="AY122" s="1060"/>
      <c r="AZ122" s="1037" t="s">
        <v>478</v>
      </c>
      <c r="BA122" s="1029"/>
      <c r="BB122" s="1029"/>
      <c r="BC122" s="1029"/>
      <c r="BD122" s="1029"/>
      <c r="BE122" s="1029"/>
      <c r="BF122" s="1029"/>
      <c r="BG122" s="1029"/>
      <c r="BH122" s="1029"/>
      <c r="BI122" s="1029"/>
      <c r="BJ122" s="1029"/>
      <c r="BK122" s="1029"/>
      <c r="BL122" s="1029"/>
      <c r="BM122" s="1029"/>
      <c r="BN122" s="1029"/>
      <c r="BO122" s="1029"/>
      <c r="BP122" s="1030"/>
      <c r="BQ122" s="1063">
        <v>15320350</v>
      </c>
      <c r="BR122" s="1064"/>
      <c r="BS122" s="1064"/>
      <c r="BT122" s="1064"/>
      <c r="BU122" s="1064"/>
      <c r="BV122" s="1064">
        <v>14888428</v>
      </c>
      <c r="BW122" s="1064"/>
      <c r="BX122" s="1064"/>
      <c r="BY122" s="1064"/>
      <c r="BZ122" s="1064"/>
      <c r="CA122" s="1064">
        <v>14554962</v>
      </c>
      <c r="CB122" s="1064"/>
      <c r="CC122" s="1064"/>
      <c r="CD122" s="1064"/>
      <c r="CE122" s="1064"/>
      <c r="CF122" s="1081">
        <v>195.9</v>
      </c>
      <c r="CG122" s="1082"/>
      <c r="CH122" s="1082"/>
      <c r="CI122" s="1082"/>
      <c r="CJ122" s="1082"/>
      <c r="CK122" s="1073"/>
      <c r="CL122" s="1074"/>
      <c r="CM122" s="1074"/>
      <c r="CN122" s="1074"/>
      <c r="CO122" s="1075"/>
      <c r="CP122" s="1083" t="s">
        <v>414</v>
      </c>
      <c r="CQ122" s="1084"/>
      <c r="CR122" s="1084"/>
      <c r="CS122" s="1084"/>
      <c r="CT122" s="1084"/>
      <c r="CU122" s="1084"/>
      <c r="CV122" s="1084"/>
      <c r="CW122" s="1084"/>
      <c r="CX122" s="1084"/>
      <c r="CY122" s="1084"/>
      <c r="CZ122" s="1084"/>
      <c r="DA122" s="1084"/>
      <c r="DB122" s="1084"/>
      <c r="DC122" s="1084"/>
      <c r="DD122" s="1084"/>
      <c r="DE122" s="1084"/>
      <c r="DF122" s="1085"/>
      <c r="DG122" s="989">
        <v>167772</v>
      </c>
      <c r="DH122" s="990"/>
      <c r="DI122" s="990"/>
      <c r="DJ122" s="990"/>
      <c r="DK122" s="990"/>
      <c r="DL122" s="990">
        <v>180554</v>
      </c>
      <c r="DM122" s="990"/>
      <c r="DN122" s="990"/>
      <c r="DO122" s="990"/>
      <c r="DP122" s="990"/>
      <c r="DQ122" s="990">
        <v>201683</v>
      </c>
      <c r="DR122" s="990"/>
      <c r="DS122" s="990"/>
      <c r="DT122" s="990"/>
      <c r="DU122" s="990"/>
      <c r="DV122" s="991">
        <v>2.7</v>
      </c>
      <c r="DW122" s="991"/>
      <c r="DX122" s="991"/>
      <c r="DY122" s="991"/>
      <c r="DZ122" s="992"/>
    </row>
    <row r="123" spans="1:130" s="233" customFormat="1" ht="26.25" customHeight="1" x14ac:dyDescent="0.2">
      <c r="A123" s="1121"/>
      <c r="B123" s="1013"/>
      <c r="C123" s="986" t="s">
        <v>464</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t="s">
        <v>236</v>
      </c>
      <c r="AB123" s="1023"/>
      <c r="AC123" s="1023"/>
      <c r="AD123" s="1023"/>
      <c r="AE123" s="1024"/>
      <c r="AF123" s="1025" t="s">
        <v>419</v>
      </c>
      <c r="AG123" s="1023"/>
      <c r="AH123" s="1023"/>
      <c r="AI123" s="1023"/>
      <c r="AJ123" s="1024"/>
      <c r="AK123" s="1025" t="s">
        <v>236</v>
      </c>
      <c r="AL123" s="1023"/>
      <c r="AM123" s="1023"/>
      <c r="AN123" s="1023"/>
      <c r="AO123" s="1024"/>
      <c r="AP123" s="1026" t="s">
        <v>236</v>
      </c>
      <c r="AQ123" s="1027"/>
      <c r="AR123" s="1027"/>
      <c r="AS123" s="1027"/>
      <c r="AT123" s="1028"/>
      <c r="AU123" s="1061"/>
      <c r="AV123" s="1062"/>
      <c r="AW123" s="1062"/>
      <c r="AX123" s="1062"/>
      <c r="AY123" s="1062"/>
      <c r="AZ123" s="254" t="s">
        <v>189</v>
      </c>
      <c r="BA123" s="254"/>
      <c r="BB123" s="254"/>
      <c r="BC123" s="254"/>
      <c r="BD123" s="254"/>
      <c r="BE123" s="254"/>
      <c r="BF123" s="254"/>
      <c r="BG123" s="254"/>
      <c r="BH123" s="254"/>
      <c r="BI123" s="254"/>
      <c r="BJ123" s="254"/>
      <c r="BK123" s="254"/>
      <c r="BL123" s="254"/>
      <c r="BM123" s="254"/>
      <c r="BN123" s="254"/>
      <c r="BO123" s="1041" t="s">
        <v>479</v>
      </c>
      <c r="BP123" s="1069"/>
      <c r="BQ123" s="1127">
        <v>18516885</v>
      </c>
      <c r="BR123" s="1128"/>
      <c r="BS123" s="1128"/>
      <c r="BT123" s="1128"/>
      <c r="BU123" s="1128"/>
      <c r="BV123" s="1128">
        <v>17727358</v>
      </c>
      <c r="BW123" s="1128"/>
      <c r="BX123" s="1128"/>
      <c r="BY123" s="1128"/>
      <c r="BZ123" s="1128"/>
      <c r="CA123" s="1128">
        <v>18551270</v>
      </c>
      <c r="CB123" s="1128"/>
      <c r="CC123" s="1128"/>
      <c r="CD123" s="1128"/>
      <c r="CE123" s="1128"/>
      <c r="CF123" s="1065"/>
      <c r="CG123" s="1066"/>
      <c r="CH123" s="1066"/>
      <c r="CI123" s="1066"/>
      <c r="CJ123" s="1067"/>
      <c r="CK123" s="1073"/>
      <c r="CL123" s="1074"/>
      <c r="CM123" s="1074"/>
      <c r="CN123" s="1074"/>
      <c r="CO123" s="1075"/>
      <c r="CP123" s="1083" t="s">
        <v>480</v>
      </c>
      <c r="CQ123" s="1084"/>
      <c r="CR123" s="1084"/>
      <c r="CS123" s="1084"/>
      <c r="CT123" s="1084"/>
      <c r="CU123" s="1084"/>
      <c r="CV123" s="1084"/>
      <c r="CW123" s="1084"/>
      <c r="CX123" s="1084"/>
      <c r="CY123" s="1084"/>
      <c r="CZ123" s="1084"/>
      <c r="DA123" s="1084"/>
      <c r="DB123" s="1084"/>
      <c r="DC123" s="1084"/>
      <c r="DD123" s="1084"/>
      <c r="DE123" s="1084"/>
      <c r="DF123" s="1085"/>
      <c r="DG123" s="1022">
        <v>54027</v>
      </c>
      <c r="DH123" s="1023"/>
      <c r="DI123" s="1023"/>
      <c r="DJ123" s="1023"/>
      <c r="DK123" s="1024"/>
      <c r="DL123" s="1025">
        <v>89571</v>
      </c>
      <c r="DM123" s="1023"/>
      <c r="DN123" s="1023"/>
      <c r="DO123" s="1023"/>
      <c r="DP123" s="1024"/>
      <c r="DQ123" s="1025">
        <v>84934</v>
      </c>
      <c r="DR123" s="1023"/>
      <c r="DS123" s="1023"/>
      <c r="DT123" s="1023"/>
      <c r="DU123" s="1024"/>
      <c r="DV123" s="1026">
        <v>1.1000000000000001</v>
      </c>
      <c r="DW123" s="1027"/>
      <c r="DX123" s="1027"/>
      <c r="DY123" s="1027"/>
      <c r="DZ123" s="1028"/>
    </row>
    <row r="124" spans="1:130" s="233" customFormat="1" ht="26.25" customHeight="1" thickBot="1" x14ac:dyDescent="0.25">
      <c r="A124" s="1121"/>
      <c r="B124" s="1013"/>
      <c r="C124" s="986" t="s">
        <v>467</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419</v>
      </c>
      <c r="AB124" s="1023"/>
      <c r="AC124" s="1023"/>
      <c r="AD124" s="1023"/>
      <c r="AE124" s="1024"/>
      <c r="AF124" s="1025" t="s">
        <v>419</v>
      </c>
      <c r="AG124" s="1023"/>
      <c r="AH124" s="1023"/>
      <c r="AI124" s="1023"/>
      <c r="AJ124" s="1024"/>
      <c r="AK124" s="1025" t="s">
        <v>236</v>
      </c>
      <c r="AL124" s="1023"/>
      <c r="AM124" s="1023"/>
      <c r="AN124" s="1023"/>
      <c r="AO124" s="1024"/>
      <c r="AP124" s="1026" t="s">
        <v>236</v>
      </c>
      <c r="AQ124" s="1027"/>
      <c r="AR124" s="1027"/>
      <c r="AS124" s="1027"/>
      <c r="AT124" s="1028"/>
      <c r="AU124" s="1123" t="s">
        <v>481</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v>125.6</v>
      </c>
      <c r="BR124" s="1091"/>
      <c r="BS124" s="1091"/>
      <c r="BT124" s="1091"/>
      <c r="BU124" s="1091"/>
      <c r="BV124" s="1091">
        <v>118.6</v>
      </c>
      <c r="BW124" s="1091"/>
      <c r="BX124" s="1091"/>
      <c r="BY124" s="1091"/>
      <c r="BZ124" s="1091"/>
      <c r="CA124" s="1091">
        <v>88.8</v>
      </c>
      <c r="CB124" s="1091"/>
      <c r="CC124" s="1091"/>
      <c r="CD124" s="1091"/>
      <c r="CE124" s="1091"/>
      <c r="CF124" s="1092"/>
      <c r="CG124" s="1093"/>
      <c r="CH124" s="1093"/>
      <c r="CI124" s="1093"/>
      <c r="CJ124" s="1094"/>
      <c r="CK124" s="1076"/>
      <c r="CL124" s="1076"/>
      <c r="CM124" s="1076"/>
      <c r="CN124" s="1076"/>
      <c r="CO124" s="1077"/>
      <c r="CP124" s="1083" t="s">
        <v>482</v>
      </c>
      <c r="CQ124" s="1084"/>
      <c r="CR124" s="1084"/>
      <c r="CS124" s="1084"/>
      <c r="CT124" s="1084"/>
      <c r="CU124" s="1084"/>
      <c r="CV124" s="1084"/>
      <c r="CW124" s="1084"/>
      <c r="CX124" s="1084"/>
      <c r="CY124" s="1084"/>
      <c r="CZ124" s="1084"/>
      <c r="DA124" s="1084"/>
      <c r="DB124" s="1084"/>
      <c r="DC124" s="1084"/>
      <c r="DD124" s="1084"/>
      <c r="DE124" s="1084"/>
      <c r="DF124" s="1085"/>
      <c r="DG124" s="1068" t="s">
        <v>236</v>
      </c>
      <c r="DH124" s="1050"/>
      <c r="DI124" s="1050"/>
      <c r="DJ124" s="1050"/>
      <c r="DK124" s="1051"/>
      <c r="DL124" s="1049" t="s">
        <v>236</v>
      </c>
      <c r="DM124" s="1050"/>
      <c r="DN124" s="1050"/>
      <c r="DO124" s="1050"/>
      <c r="DP124" s="1051"/>
      <c r="DQ124" s="1049" t="s">
        <v>419</v>
      </c>
      <c r="DR124" s="1050"/>
      <c r="DS124" s="1050"/>
      <c r="DT124" s="1050"/>
      <c r="DU124" s="1051"/>
      <c r="DV124" s="1052" t="s">
        <v>236</v>
      </c>
      <c r="DW124" s="1053"/>
      <c r="DX124" s="1053"/>
      <c r="DY124" s="1053"/>
      <c r="DZ124" s="1054"/>
    </row>
    <row r="125" spans="1:130" s="233" customFormat="1" ht="26.25" customHeight="1" x14ac:dyDescent="0.2">
      <c r="A125" s="1121"/>
      <c r="B125" s="1013"/>
      <c r="C125" s="986" t="s">
        <v>469</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t="s">
        <v>419</v>
      </c>
      <c r="AB125" s="1023"/>
      <c r="AC125" s="1023"/>
      <c r="AD125" s="1023"/>
      <c r="AE125" s="1024"/>
      <c r="AF125" s="1025" t="s">
        <v>236</v>
      </c>
      <c r="AG125" s="1023"/>
      <c r="AH125" s="1023"/>
      <c r="AI125" s="1023"/>
      <c r="AJ125" s="1024"/>
      <c r="AK125" s="1025" t="s">
        <v>236</v>
      </c>
      <c r="AL125" s="1023"/>
      <c r="AM125" s="1023"/>
      <c r="AN125" s="1023"/>
      <c r="AO125" s="1024"/>
      <c r="AP125" s="1026" t="s">
        <v>419</v>
      </c>
      <c r="AQ125" s="1027"/>
      <c r="AR125" s="1027"/>
      <c r="AS125" s="1027"/>
      <c r="AT125" s="1028"/>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86" t="s">
        <v>483</v>
      </c>
      <c r="CL125" s="1071"/>
      <c r="CM125" s="1071"/>
      <c r="CN125" s="1071"/>
      <c r="CO125" s="1072"/>
      <c r="CP125" s="993" t="s">
        <v>484</v>
      </c>
      <c r="CQ125" s="961"/>
      <c r="CR125" s="961"/>
      <c r="CS125" s="961"/>
      <c r="CT125" s="961"/>
      <c r="CU125" s="961"/>
      <c r="CV125" s="961"/>
      <c r="CW125" s="961"/>
      <c r="CX125" s="961"/>
      <c r="CY125" s="961"/>
      <c r="CZ125" s="961"/>
      <c r="DA125" s="961"/>
      <c r="DB125" s="961"/>
      <c r="DC125" s="961"/>
      <c r="DD125" s="961"/>
      <c r="DE125" s="961"/>
      <c r="DF125" s="962"/>
      <c r="DG125" s="994" t="s">
        <v>236</v>
      </c>
      <c r="DH125" s="995"/>
      <c r="DI125" s="995"/>
      <c r="DJ125" s="995"/>
      <c r="DK125" s="995"/>
      <c r="DL125" s="995" t="s">
        <v>236</v>
      </c>
      <c r="DM125" s="995"/>
      <c r="DN125" s="995"/>
      <c r="DO125" s="995"/>
      <c r="DP125" s="995"/>
      <c r="DQ125" s="995" t="s">
        <v>236</v>
      </c>
      <c r="DR125" s="995"/>
      <c r="DS125" s="995"/>
      <c r="DT125" s="995"/>
      <c r="DU125" s="995"/>
      <c r="DV125" s="996" t="s">
        <v>236</v>
      </c>
      <c r="DW125" s="996"/>
      <c r="DX125" s="996"/>
      <c r="DY125" s="996"/>
      <c r="DZ125" s="997"/>
    </row>
    <row r="126" spans="1:130" s="233" customFormat="1" ht="26.25" customHeight="1" thickBot="1" x14ac:dyDescent="0.25">
      <c r="A126" s="1121"/>
      <c r="B126" s="1013"/>
      <c r="C126" s="986" t="s">
        <v>471</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v>4880</v>
      </c>
      <c r="AB126" s="1023"/>
      <c r="AC126" s="1023"/>
      <c r="AD126" s="1023"/>
      <c r="AE126" s="1024"/>
      <c r="AF126" s="1025">
        <v>10512</v>
      </c>
      <c r="AG126" s="1023"/>
      <c r="AH126" s="1023"/>
      <c r="AI126" s="1023"/>
      <c r="AJ126" s="1024"/>
      <c r="AK126" s="1025" t="s">
        <v>236</v>
      </c>
      <c r="AL126" s="1023"/>
      <c r="AM126" s="1023"/>
      <c r="AN126" s="1023"/>
      <c r="AO126" s="1024"/>
      <c r="AP126" s="1026" t="s">
        <v>236</v>
      </c>
      <c r="AQ126" s="1027"/>
      <c r="AR126" s="1027"/>
      <c r="AS126" s="1027"/>
      <c r="AT126" s="1028"/>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87"/>
      <c r="CL126" s="1074"/>
      <c r="CM126" s="1074"/>
      <c r="CN126" s="1074"/>
      <c r="CO126" s="1075"/>
      <c r="CP126" s="986" t="s">
        <v>485</v>
      </c>
      <c r="CQ126" s="987"/>
      <c r="CR126" s="987"/>
      <c r="CS126" s="987"/>
      <c r="CT126" s="987"/>
      <c r="CU126" s="987"/>
      <c r="CV126" s="987"/>
      <c r="CW126" s="987"/>
      <c r="CX126" s="987"/>
      <c r="CY126" s="987"/>
      <c r="CZ126" s="987"/>
      <c r="DA126" s="987"/>
      <c r="DB126" s="987"/>
      <c r="DC126" s="987"/>
      <c r="DD126" s="987"/>
      <c r="DE126" s="987"/>
      <c r="DF126" s="988"/>
      <c r="DG126" s="989" t="s">
        <v>419</v>
      </c>
      <c r="DH126" s="990"/>
      <c r="DI126" s="990"/>
      <c r="DJ126" s="990"/>
      <c r="DK126" s="990"/>
      <c r="DL126" s="990" t="s">
        <v>236</v>
      </c>
      <c r="DM126" s="990"/>
      <c r="DN126" s="990"/>
      <c r="DO126" s="990"/>
      <c r="DP126" s="990"/>
      <c r="DQ126" s="990" t="s">
        <v>236</v>
      </c>
      <c r="DR126" s="990"/>
      <c r="DS126" s="990"/>
      <c r="DT126" s="990"/>
      <c r="DU126" s="990"/>
      <c r="DV126" s="991" t="s">
        <v>419</v>
      </c>
      <c r="DW126" s="991"/>
      <c r="DX126" s="991"/>
      <c r="DY126" s="991"/>
      <c r="DZ126" s="992"/>
    </row>
    <row r="127" spans="1:130" s="233" customFormat="1" ht="26.25" customHeight="1" x14ac:dyDescent="0.2">
      <c r="A127" s="1122"/>
      <c r="B127" s="1015"/>
      <c r="C127" s="1037" t="s">
        <v>486</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v>1825</v>
      </c>
      <c r="AB127" s="1023"/>
      <c r="AC127" s="1023"/>
      <c r="AD127" s="1023"/>
      <c r="AE127" s="1024"/>
      <c r="AF127" s="1025">
        <v>3455</v>
      </c>
      <c r="AG127" s="1023"/>
      <c r="AH127" s="1023"/>
      <c r="AI127" s="1023"/>
      <c r="AJ127" s="1024"/>
      <c r="AK127" s="1025">
        <v>3036</v>
      </c>
      <c r="AL127" s="1023"/>
      <c r="AM127" s="1023"/>
      <c r="AN127" s="1023"/>
      <c r="AO127" s="1024"/>
      <c r="AP127" s="1026">
        <v>0</v>
      </c>
      <c r="AQ127" s="1027"/>
      <c r="AR127" s="1027"/>
      <c r="AS127" s="1027"/>
      <c r="AT127" s="1028"/>
      <c r="AU127" s="235"/>
      <c r="AV127" s="235"/>
      <c r="AW127" s="235"/>
      <c r="AX127" s="1095" t="s">
        <v>487</v>
      </c>
      <c r="AY127" s="1096"/>
      <c r="AZ127" s="1096"/>
      <c r="BA127" s="1096"/>
      <c r="BB127" s="1096"/>
      <c r="BC127" s="1096"/>
      <c r="BD127" s="1096"/>
      <c r="BE127" s="1097"/>
      <c r="BF127" s="1098" t="s">
        <v>488</v>
      </c>
      <c r="BG127" s="1096"/>
      <c r="BH127" s="1096"/>
      <c r="BI127" s="1096"/>
      <c r="BJ127" s="1096"/>
      <c r="BK127" s="1096"/>
      <c r="BL127" s="1097"/>
      <c r="BM127" s="1098" t="s">
        <v>489</v>
      </c>
      <c r="BN127" s="1096"/>
      <c r="BO127" s="1096"/>
      <c r="BP127" s="1096"/>
      <c r="BQ127" s="1096"/>
      <c r="BR127" s="1096"/>
      <c r="BS127" s="1097"/>
      <c r="BT127" s="1098" t="s">
        <v>490</v>
      </c>
      <c r="BU127" s="1096"/>
      <c r="BV127" s="1096"/>
      <c r="BW127" s="1096"/>
      <c r="BX127" s="1096"/>
      <c r="BY127" s="1096"/>
      <c r="BZ127" s="1119"/>
      <c r="CA127" s="235"/>
      <c r="CB127" s="235"/>
      <c r="CC127" s="235"/>
      <c r="CD127" s="258"/>
      <c r="CE127" s="258"/>
      <c r="CF127" s="258"/>
      <c r="CG127" s="235"/>
      <c r="CH127" s="235"/>
      <c r="CI127" s="235"/>
      <c r="CJ127" s="257"/>
      <c r="CK127" s="1087"/>
      <c r="CL127" s="1074"/>
      <c r="CM127" s="1074"/>
      <c r="CN127" s="1074"/>
      <c r="CO127" s="1075"/>
      <c r="CP127" s="986" t="s">
        <v>491</v>
      </c>
      <c r="CQ127" s="987"/>
      <c r="CR127" s="987"/>
      <c r="CS127" s="987"/>
      <c r="CT127" s="987"/>
      <c r="CU127" s="987"/>
      <c r="CV127" s="987"/>
      <c r="CW127" s="987"/>
      <c r="CX127" s="987"/>
      <c r="CY127" s="987"/>
      <c r="CZ127" s="987"/>
      <c r="DA127" s="987"/>
      <c r="DB127" s="987"/>
      <c r="DC127" s="987"/>
      <c r="DD127" s="987"/>
      <c r="DE127" s="987"/>
      <c r="DF127" s="988"/>
      <c r="DG127" s="989" t="s">
        <v>419</v>
      </c>
      <c r="DH127" s="990"/>
      <c r="DI127" s="990"/>
      <c r="DJ127" s="990"/>
      <c r="DK127" s="990"/>
      <c r="DL127" s="990" t="s">
        <v>236</v>
      </c>
      <c r="DM127" s="990"/>
      <c r="DN127" s="990"/>
      <c r="DO127" s="990"/>
      <c r="DP127" s="990"/>
      <c r="DQ127" s="990" t="s">
        <v>419</v>
      </c>
      <c r="DR127" s="990"/>
      <c r="DS127" s="990"/>
      <c r="DT127" s="990"/>
      <c r="DU127" s="990"/>
      <c r="DV127" s="991" t="s">
        <v>236</v>
      </c>
      <c r="DW127" s="991"/>
      <c r="DX127" s="991"/>
      <c r="DY127" s="991"/>
      <c r="DZ127" s="992"/>
    </row>
    <row r="128" spans="1:130" s="233" customFormat="1" ht="26.25" customHeight="1" thickBot="1" x14ac:dyDescent="0.25">
      <c r="A128" s="1105" t="s">
        <v>492</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493</v>
      </c>
      <c r="X128" s="1107"/>
      <c r="Y128" s="1107"/>
      <c r="Z128" s="1108"/>
      <c r="AA128" s="1109">
        <v>202056</v>
      </c>
      <c r="AB128" s="1110"/>
      <c r="AC128" s="1110"/>
      <c r="AD128" s="1110"/>
      <c r="AE128" s="1111"/>
      <c r="AF128" s="1112">
        <v>189927</v>
      </c>
      <c r="AG128" s="1110"/>
      <c r="AH128" s="1110"/>
      <c r="AI128" s="1110"/>
      <c r="AJ128" s="1111"/>
      <c r="AK128" s="1112">
        <v>177554</v>
      </c>
      <c r="AL128" s="1110"/>
      <c r="AM128" s="1110"/>
      <c r="AN128" s="1110"/>
      <c r="AO128" s="1111"/>
      <c r="AP128" s="1113"/>
      <c r="AQ128" s="1114"/>
      <c r="AR128" s="1114"/>
      <c r="AS128" s="1114"/>
      <c r="AT128" s="1115"/>
      <c r="AU128" s="235"/>
      <c r="AV128" s="235"/>
      <c r="AW128" s="235"/>
      <c r="AX128" s="960" t="s">
        <v>494</v>
      </c>
      <c r="AY128" s="961"/>
      <c r="AZ128" s="961"/>
      <c r="BA128" s="961"/>
      <c r="BB128" s="961"/>
      <c r="BC128" s="961"/>
      <c r="BD128" s="961"/>
      <c r="BE128" s="962"/>
      <c r="BF128" s="1116" t="s">
        <v>236</v>
      </c>
      <c r="BG128" s="1117"/>
      <c r="BH128" s="1117"/>
      <c r="BI128" s="1117"/>
      <c r="BJ128" s="1117"/>
      <c r="BK128" s="1117"/>
      <c r="BL128" s="1118"/>
      <c r="BM128" s="1116">
        <v>13.53</v>
      </c>
      <c r="BN128" s="1117"/>
      <c r="BO128" s="1117"/>
      <c r="BP128" s="1117"/>
      <c r="BQ128" s="1117"/>
      <c r="BR128" s="1117"/>
      <c r="BS128" s="1118"/>
      <c r="BT128" s="1116">
        <v>20</v>
      </c>
      <c r="BU128" s="1117"/>
      <c r="BV128" s="1117"/>
      <c r="BW128" s="1117"/>
      <c r="BX128" s="1117"/>
      <c r="BY128" s="1117"/>
      <c r="BZ128" s="1140"/>
      <c r="CA128" s="258"/>
      <c r="CB128" s="258"/>
      <c r="CC128" s="258"/>
      <c r="CD128" s="258"/>
      <c r="CE128" s="258"/>
      <c r="CF128" s="258"/>
      <c r="CG128" s="235"/>
      <c r="CH128" s="235"/>
      <c r="CI128" s="235"/>
      <c r="CJ128" s="257"/>
      <c r="CK128" s="1088"/>
      <c r="CL128" s="1089"/>
      <c r="CM128" s="1089"/>
      <c r="CN128" s="1089"/>
      <c r="CO128" s="1090"/>
      <c r="CP128" s="1099" t="s">
        <v>495</v>
      </c>
      <c r="CQ128" s="790"/>
      <c r="CR128" s="790"/>
      <c r="CS128" s="790"/>
      <c r="CT128" s="790"/>
      <c r="CU128" s="790"/>
      <c r="CV128" s="790"/>
      <c r="CW128" s="790"/>
      <c r="CX128" s="790"/>
      <c r="CY128" s="790"/>
      <c r="CZ128" s="790"/>
      <c r="DA128" s="790"/>
      <c r="DB128" s="790"/>
      <c r="DC128" s="790"/>
      <c r="DD128" s="790"/>
      <c r="DE128" s="790"/>
      <c r="DF128" s="1100"/>
      <c r="DG128" s="1101">
        <v>16800</v>
      </c>
      <c r="DH128" s="1102"/>
      <c r="DI128" s="1102"/>
      <c r="DJ128" s="1102"/>
      <c r="DK128" s="1102"/>
      <c r="DL128" s="1102">
        <v>16640</v>
      </c>
      <c r="DM128" s="1102"/>
      <c r="DN128" s="1102"/>
      <c r="DO128" s="1102"/>
      <c r="DP128" s="1102"/>
      <c r="DQ128" s="1102">
        <v>16540</v>
      </c>
      <c r="DR128" s="1102"/>
      <c r="DS128" s="1102"/>
      <c r="DT128" s="1102"/>
      <c r="DU128" s="1102"/>
      <c r="DV128" s="1103">
        <v>0.2</v>
      </c>
      <c r="DW128" s="1103"/>
      <c r="DX128" s="1103"/>
      <c r="DY128" s="1103"/>
      <c r="DZ128" s="1104"/>
    </row>
    <row r="129" spans="1:131" s="233" customFormat="1" ht="26.25" customHeight="1" x14ac:dyDescent="0.2">
      <c r="A129" s="998" t="s">
        <v>107</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496</v>
      </c>
      <c r="X129" s="1135"/>
      <c r="Y129" s="1135"/>
      <c r="Z129" s="1136"/>
      <c r="AA129" s="1022">
        <v>8477083</v>
      </c>
      <c r="AB129" s="1023"/>
      <c r="AC129" s="1023"/>
      <c r="AD129" s="1023"/>
      <c r="AE129" s="1024"/>
      <c r="AF129" s="1025">
        <v>8674503</v>
      </c>
      <c r="AG129" s="1023"/>
      <c r="AH129" s="1023"/>
      <c r="AI129" s="1023"/>
      <c r="AJ129" s="1024"/>
      <c r="AK129" s="1025">
        <v>8955334</v>
      </c>
      <c r="AL129" s="1023"/>
      <c r="AM129" s="1023"/>
      <c r="AN129" s="1023"/>
      <c r="AO129" s="1024"/>
      <c r="AP129" s="1137"/>
      <c r="AQ129" s="1138"/>
      <c r="AR129" s="1138"/>
      <c r="AS129" s="1138"/>
      <c r="AT129" s="1139"/>
      <c r="AU129" s="236"/>
      <c r="AV129" s="236"/>
      <c r="AW129" s="236"/>
      <c r="AX129" s="1129" t="s">
        <v>497</v>
      </c>
      <c r="AY129" s="987"/>
      <c r="AZ129" s="987"/>
      <c r="BA129" s="987"/>
      <c r="BB129" s="987"/>
      <c r="BC129" s="987"/>
      <c r="BD129" s="987"/>
      <c r="BE129" s="988"/>
      <c r="BF129" s="1130" t="s">
        <v>236</v>
      </c>
      <c r="BG129" s="1131"/>
      <c r="BH129" s="1131"/>
      <c r="BI129" s="1131"/>
      <c r="BJ129" s="1131"/>
      <c r="BK129" s="1131"/>
      <c r="BL129" s="1132"/>
      <c r="BM129" s="1130">
        <v>18.53</v>
      </c>
      <c r="BN129" s="1131"/>
      <c r="BO129" s="1131"/>
      <c r="BP129" s="1131"/>
      <c r="BQ129" s="1131"/>
      <c r="BR129" s="1131"/>
      <c r="BS129" s="1132"/>
      <c r="BT129" s="1130">
        <v>30</v>
      </c>
      <c r="BU129" s="1131"/>
      <c r="BV129" s="1131"/>
      <c r="BW129" s="1131"/>
      <c r="BX129" s="1131"/>
      <c r="BY129" s="1131"/>
      <c r="BZ129" s="1133"/>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
      <c r="A130" s="998" t="s">
        <v>498</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499</v>
      </c>
      <c r="X130" s="1135"/>
      <c r="Y130" s="1135"/>
      <c r="Z130" s="1136"/>
      <c r="AA130" s="1022">
        <v>1538709</v>
      </c>
      <c r="AB130" s="1023"/>
      <c r="AC130" s="1023"/>
      <c r="AD130" s="1023"/>
      <c r="AE130" s="1024"/>
      <c r="AF130" s="1025">
        <v>1577260</v>
      </c>
      <c r="AG130" s="1023"/>
      <c r="AH130" s="1023"/>
      <c r="AI130" s="1023"/>
      <c r="AJ130" s="1024"/>
      <c r="AK130" s="1025">
        <v>1526514</v>
      </c>
      <c r="AL130" s="1023"/>
      <c r="AM130" s="1023"/>
      <c r="AN130" s="1023"/>
      <c r="AO130" s="1024"/>
      <c r="AP130" s="1137"/>
      <c r="AQ130" s="1138"/>
      <c r="AR130" s="1138"/>
      <c r="AS130" s="1138"/>
      <c r="AT130" s="1139"/>
      <c r="AU130" s="236"/>
      <c r="AV130" s="236"/>
      <c r="AW130" s="236"/>
      <c r="AX130" s="1129" t="s">
        <v>500</v>
      </c>
      <c r="AY130" s="987"/>
      <c r="AZ130" s="987"/>
      <c r="BA130" s="987"/>
      <c r="BB130" s="987"/>
      <c r="BC130" s="987"/>
      <c r="BD130" s="987"/>
      <c r="BE130" s="988"/>
      <c r="BF130" s="1165">
        <v>12.4</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5">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501</v>
      </c>
      <c r="X131" s="1172"/>
      <c r="Y131" s="1172"/>
      <c r="Z131" s="1173"/>
      <c r="AA131" s="1068">
        <v>6938374</v>
      </c>
      <c r="AB131" s="1050"/>
      <c r="AC131" s="1050"/>
      <c r="AD131" s="1050"/>
      <c r="AE131" s="1051"/>
      <c r="AF131" s="1049">
        <v>7097243</v>
      </c>
      <c r="AG131" s="1050"/>
      <c r="AH131" s="1050"/>
      <c r="AI131" s="1050"/>
      <c r="AJ131" s="1051"/>
      <c r="AK131" s="1049">
        <v>7428820</v>
      </c>
      <c r="AL131" s="1050"/>
      <c r="AM131" s="1050"/>
      <c r="AN131" s="1050"/>
      <c r="AO131" s="1051"/>
      <c r="AP131" s="1174"/>
      <c r="AQ131" s="1175"/>
      <c r="AR131" s="1175"/>
      <c r="AS131" s="1175"/>
      <c r="AT131" s="1176"/>
      <c r="AU131" s="236"/>
      <c r="AV131" s="236"/>
      <c r="AW131" s="236"/>
      <c r="AX131" s="1147" t="s">
        <v>502</v>
      </c>
      <c r="AY131" s="790"/>
      <c r="AZ131" s="790"/>
      <c r="BA131" s="790"/>
      <c r="BB131" s="790"/>
      <c r="BC131" s="790"/>
      <c r="BD131" s="790"/>
      <c r="BE131" s="1100"/>
      <c r="BF131" s="1148">
        <v>88.8</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
      <c r="A132" s="1154" t="s">
        <v>503</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504</v>
      </c>
      <c r="W132" s="1158"/>
      <c r="X132" s="1158"/>
      <c r="Y132" s="1158"/>
      <c r="Z132" s="1159"/>
      <c r="AA132" s="1160">
        <v>12.34580321</v>
      </c>
      <c r="AB132" s="1161"/>
      <c r="AC132" s="1161"/>
      <c r="AD132" s="1161"/>
      <c r="AE132" s="1162"/>
      <c r="AF132" s="1163">
        <v>13.21435662</v>
      </c>
      <c r="AG132" s="1161"/>
      <c r="AH132" s="1161"/>
      <c r="AI132" s="1161"/>
      <c r="AJ132" s="1162"/>
      <c r="AK132" s="1163">
        <v>11.809075999999999</v>
      </c>
      <c r="AL132" s="1161"/>
      <c r="AM132" s="1161"/>
      <c r="AN132" s="1161"/>
      <c r="AO132" s="1162"/>
      <c r="AP132" s="1065"/>
      <c r="AQ132" s="1066"/>
      <c r="AR132" s="1066"/>
      <c r="AS132" s="1066"/>
      <c r="AT132" s="1164"/>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5">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505</v>
      </c>
      <c r="W133" s="1141"/>
      <c r="X133" s="1141"/>
      <c r="Y133" s="1141"/>
      <c r="Z133" s="1142"/>
      <c r="AA133" s="1143">
        <v>13.2</v>
      </c>
      <c r="AB133" s="1144"/>
      <c r="AC133" s="1144"/>
      <c r="AD133" s="1144"/>
      <c r="AE133" s="1145"/>
      <c r="AF133" s="1143">
        <v>12.9</v>
      </c>
      <c r="AG133" s="1144"/>
      <c r="AH133" s="1144"/>
      <c r="AI133" s="1144"/>
      <c r="AJ133" s="1145"/>
      <c r="AK133" s="1143">
        <v>12.4</v>
      </c>
      <c r="AL133" s="1144"/>
      <c r="AM133" s="1144"/>
      <c r="AN133" s="1144"/>
      <c r="AO133" s="1145"/>
      <c r="AP133" s="1092"/>
      <c r="AQ133" s="1093"/>
      <c r="AR133" s="1093"/>
      <c r="AS133" s="1093"/>
      <c r="AT133" s="1146"/>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S0XCrDA+pyupffR1cs/O+sqaORvcK0GriPk2Z3OqgFr+ZIFatKg/fVhdJjziKOI8GSG/ZVA32xLi5On6MGgb4Q==" saltValue="4deiBUsY6nD7+AX4ByOco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3" customWidth="1"/>
    <col min="121" max="121" width="0" style="262" hidden="1" customWidth="1"/>
    <col min="122" max="16384" width="9" style="262" hidden="1"/>
  </cols>
  <sheetData>
    <row r="1" spans="1:120" ht="13.2"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62"/>
    </row>
    <row r="17" spans="119:120" ht="13.2" x14ac:dyDescent="0.2">
      <c r="DP17" s="262"/>
    </row>
    <row r="18" spans="119:120" ht="13.2" x14ac:dyDescent="0.2"/>
    <row r="19" spans="119:120" ht="13.2" x14ac:dyDescent="0.2"/>
    <row r="20" spans="119:120" ht="13.2" x14ac:dyDescent="0.2">
      <c r="DO20" s="262"/>
      <c r="DP20" s="262"/>
    </row>
    <row r="21" spans="119:120" ht="13.2" x14ac:dyDescent="0.2">
      <c r="DP21" s="262"/>
    </row>
    <row r="22" spans="119:120" ht="13.2" x14ac:dyDescent="0.2"/>
    <row r="23" spans="119:120" ht="13.2" x14ac:dyDescent="0.2">
      <c r="DO23" s="262"/>
      <c r="DP23" s="262"/>
    </row>
    <row r="24" spans="119:120" ht="13.2" x14ac:dyDescent="0.2">
      <c r="DP24" s="262"/>
    </row>
    <row r="25" spans="119:120" ht="13.2" x14ac:dyDescent="0.2">
      <c r="DP25" s="262"/>
    </row>
    <row r="26" spans="119:120" ht="13.2" x14ac:dyDescent="0.2">
      <c r="DO26" s="262"/>
      <c r="DP26" s="262"/>
    </row>
    <row r="27" spans="119:120" ht="13.2" x14ac:dyDescent="0.2"/>
    <row r="28" spans="119:120" ht="13.2" x14ac:dyDescent="0.2">
      <c r="DO28" s="262"/>
      <c r="DP28" s="262"/>
    </row>
    <row r="29" spans="119:120" ht="13.2" x14ac:dyDescent="0.2">
      <c r="DP29" s="262"/>
    </row>
    <row r="30" spans="119:120" ht="13.2" x14ac:dyDescent="0.2"/>
    <row r="31" spans="119:120" ht="13.2" x14ac:dyDescent="0.2">
      <c r="DO31" s="262"/>
      <c r="DP31" s="262"/>
    </row>
    <row r="32" spans="119:120" ht="13.2" x14ac:dyDescent="0.2"/>
    <row r="33" spans="98:120" ht="13.2" x14ac:dyDescent="0.2">
      <c r="DO33" s="262"/>
      <c r="DP33" s="262"/>
    </row>
    <row r="34" spans="98:120" ht="13.2" x14ac:dyDescent="0.2">
      <c r="DM34" s="262"/>
    </row>
    <row r="35" spans="98:120" ht="13.2" x14ac:dyDescent="0.2">
      <c r="CT35" s="262"/>
      <c r="CU35" s="262"/>
      <c r="CV35" s="262"/>
      <c r="CY35" s="262"/>
      <c r="CZ35" s="262"/>
      <c r="DA35" s="262"/>
      <c r="DD35" s="262"/>
      <c r="DE35" s="262"/>
      <c r="DF35" s="262"/>
      <c r="DI35" s="262"/>
      <c r="DJ35" s="262"/>
      <c r="DK35" s="262"/>
      <c r="DM35" s="262"/>
      <c r="DN35" s="262"/>
      <c r="DO35" s="262"/>
      <c r="DP35" s="262"/>
    </row>
    <row r="36" spans="98:120" ht="13.2" x14ac:dyDescent="0.2"/>
    <row r="37" spans="98:120" ht="13.2" x14ac:dyDescent="0.2">
      <c r="CW37" s="262"/>
      <c r="DB37" s="262"/>
      <c r="DG37" s="262"/>
      <c r="DL37" s="262"/>
      <c r="DP37" s="262"/>
    </row>
    <row r="38" spans="98:120" ht="13.2"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62"/>
      <c r="DO49" s="262"/>
      <c r="DP49" s="26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62"/>
      <c r="CS63" s="262"/>
      <c r="CX63" s="262"/>
      <c r="DC63" s="262"/>
      <c r="DH63" s="262"/>
    </row>
    <row r="64" spans="22:120" ht="13.2" x14ac:dyDescent="0.2">
      <c r="V64" s="262"/>
    </row>
    <row r="65" spans="15:120" ht="13.2"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2" x14ac:dyDescent="0.2">
      <c r="Q66" s="262"/>
      <c r="S66" s="262"/>
      <c r="U66" s="262"/>
      <c r="DM66" s="262"/>
    </row>
    <row r="67" spans="15:120" ht="13.2"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2" x14ac:dyDescent="0.2"/>
    <row r="69" spans="15:120" ht="13.2" x14ac:dyDescent="0.2"/>
    <row r="70" spans="15:120" ht="13.2" x14ac:dyDescent="0.2"/>
    <row r="71" spans="15:120" ht="13.2" x14ac:dyDescent="0.2"/>
    <row r="72" spans="15:120" ht="13.2" x14ac:dyDescent="0.2">
      <c r="DP72" s="262"/>
    </row>
    <row r="73" spans="15:120" ht="13.2" x14ac:dyDescent="0.2">
      <c r="DP73" s="26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62"/>
      <c r="CX96" s="262"/>
      <c r="DC96" s="262"/>
      <c r="DH96" s="262"/>
    </row>
    <row r="97" spans="24:120" ht="13.2" x14ac:dyDescent="0.2">
      <c r="CS97" s="262"/>
      <c r="CX97" s="262"/>
      <c r="DC97" s="262"/>
      <c r="DH97" s="262"/>
      <c r="DP97" s="263" t="s">
        <v>506</v>
      </c>
    </row>
    <row r="98" spans="24:120" ht="13.2" hidden="1" x14ac:dyDescent="0.2">
      <c r="CS98" s="262"/>
      <c r="CX98" s="262"/>
      <c r="DC98" s="262"/>
      <c r="DH98" s="262"/>
    </row>
    <row r="99" spans="24:120" ht="13.2"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2" hidden="1" x14ac:dyDescent="0.2">
      <c r="CT103" s="262"/>
      <c r="CV103" s="262"/>
      <c r="CW103" s="262"/>
      <c r="CY103" s="262"/>
      <c r="DA103" s="262"/>
      <c r="DB103" s="262"/>
      <c r="DD103" s="262"/>
      <c r="DF103" s="262"/>
      <c r="DG103" s="262"/>
      <c r="DI103" s="262"/>
      <c r="DK103" s="262"/>
      <c r="DL103" s="262"/>
      <c r="DM103" s="262"/>
      <c r="DN103" s="262"/>
      <c r="DO103" s="262"/>
      <c r="DP103" s="262"/>
    </row>
    <row r="104" spans="24:120" ht="13.2" hidden="1" x14ac:dyDescent="0.2">
      <c r="CV104" s="262"/>
      <c r="CW104" s="262"/>
      <c r="DA104" s="262"/>
      <c r="DB104" s="262"/>
      <c r="DF104" s="262"/>
      <c r="DG104" s="262"/>
      <c r="DK104" s="262"/>
      <c r="DL104" s="262"/>
      <c r="DN104" s="262"/>
      <c r="DO104" s="262"/>
      <c r="DP104" s="262"/>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3" customWidth="1"/>
    <col min="117" max="16384" width="9" style="262" hidden="1"/>
  </cols>
  <sheetData>
    <row r="1" spans="2:116" ht="13.2"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2" x14ac:dyDescent="0.2"/>
    <row r="3" spans="2:116" ht="13.2" x14ac:dyDescent="0.2"/>
    <row r="4" spans="2:116" ht="13.2"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2"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2" x14ac:dyDescent="0.2"/>
    <row r="20" spans="9:116" ht="13.2" x14ac:dyDescent="0.2"/>
    <row r="21" spans="9:116" ht="13.2" x14ac:dyDescent="0.2">
      <c r="DL21" s="262"/>
    </row>
    <row r="22" spans="9:116" ht="13.2" x14ac:dyDescent="0.2">
      <c r="DI22" s="262"/>
      <c r="DJ22" s="262"/>
      <c r="DK22" s="262"/>
      <c r="DL22" s="262"/>
    </row>
    <row r="23" spans="9:116" ht="13.2" x14ac:dyDescent="0.2">
      <c r="CY23" s="262"/>
      <c r="CZ23" s="262"/>
      <c r="DA23" s="262"/>
      <c r="DB23" s="262"/>
      <c r="DC23" s="262"/>
      <c r="DD23" s="262"/>
      <c r="DE23" s="262"/>
      <c r="DF23" s="262"/>
      <c r="DG23" s="262"/>
      <c r="DH23" s="262"/>
      <c r="DI23" s="262"/>
      <c r="DJ23" s="262"/>
      <c r="DK23" s="262"/>
      <c r="DL23" s="26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62"/>
      <c r="DA35" s="262"/>
      <c r="DB35" s="262"/>
      <c r="DC35" s="262"/>
      <c r="DD35" s="262"/>
      <c r="DE35" s="262"/>
      <c r="DF35" s="262"/>
      <c r="DG35" s="262"/>
      <c r="DH35" s="262"/>
      <c r="DI35" s="262"/>
      <c r="DJ35" s="262"/>
      <c r="DK35" s="262"/>
      <c r="DL35" s="262"/>
    </row>
    <row r="36" spans="15:116" ht="13.2" x14ac:dyDescent="0.2"/>
    <row r="37" spans="15:116" ht="13.2" x14ac:dyDescent="0.2">
      <c r="DL37" s="262"/>
    </row>
    <row r="38" spans="15:116" ht="13.2" x14ac:dyDescent="0.2">
      <c r="DI38" s="262"/>
      <c r="DJ38" s="262"/>
      <c r="DK38" s="262"/>
      <c r="DL38" s="262"/>
    </row>
    <row r="39" spans="15:116" ht="13.2" x14ac:dyDescent="0.2"/>
    <row r="40" spans="15:116" ht="13.2" x14ac:dyDescent="0.2"/>
    <row r="41" spans="15:116" ht="13.2" x14ac:dyDescent="0.2"/>
    <row r="42" spans="15:116" ht="13.2" x14ac:dyDescent="0.2"/>
    <row r="43" spans="15:116" ht="13.2"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2" x14ac:dyDescent="0.2">
      <c r="DL44" s="262"/>
    </row>
    <row r="45" spans="15:116" ht="13.2" x14ac:dyDescent="0.2"/>
    <row r="46" spans="15:116" ht="13.2" x14ac:dyDescent="0.2">
      <c r="DA46" s="262"/>
      <c r="DB46" s="262"/>
      <c r="DC46" s="262"/>
      <c r="DD46" s="262"/>
      <c r="DE46" s="262"/>
      <c r="DF46" s="262"/>
      <c r="DG46" s="262"/>
      <c r="DH46" s="262"/>
      <c r="DI46" s="262"/>
      <c r="DJ46" s="262"/>
      <c r="DK46" s="262"/>
      <c r="DL46" s="262"/>
    </row>
    <row r="47" spans="15:116" ht="13.2" x14ac:dyDescent="0.2"/>
    <row r="48" spans="15:116" ht="13.2" x14ac:dyDescent="0.2"/>
    <row r="49" spans="104:116" ht="13.2" x14ac:dyDescent="0.2"/>
    <row r="50" spans="104:116" ht="13.2" x14ac:dyDescent="0.2">
      <c r="CZ50" s="262"/>
      <c r="DA50" s="262"/>
      <c r="DB50" s="262"/>
      <c r="DC50" s="262"/>
      <c r="DD50" s="262"/>
      <c r="DE50" s="262"/>
      <c r="DF50" s="262"/>
      <c r="DG50" s="262"/>
      <c r="DH50" s="262"/>
      <c r="DI50" s="262"/>
      <c r="DJ50" s="262"/>
      <c r="DK50" s="262"/>
      <c r="DL50" s="262"/>
    </row>
    <row r="51" spans="104:116" ht="13.2" x14ac:dyDescent="0.2"/>
    <row r="52" spans="104:116" ht="13.2" x14ac:dyDescent="0.2"/>
    <row r="53" spans="104:116" ht="13.2" x14ac:dyDescent="0.2">
      <c r="DL53" s="26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62"/>
      <c r="DD67" s="262"/>
      <c r="DE67" s="262"/>
      <c r="DF67" s="262"/>
      <c r="DG67" s="262"/>
      <c r="DH67" s="262"/>
      <c r="DI67" s="262"/>
      <c r="DJ67" s="262"/>
      <c r="DK67" s="262"/>
      <c r="DL67" s="26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kspU5U4plwLhVZAXsPyvhSO/kHrO65Sun8j8BZqNbYbkaDR99D3LpCTOyxoOzbe7zm/LMG1hFhZ8R4dxQoIxzA==" saltValue="b8mtXkT3XBsuyv1u9kG4r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4" customWidth="1"/>
    <col min="37" max="44" width="17" style="264" customWidth="1"/>
    <col min="45" max="45" width="6.109375" style="271" customWidth="1"/>
    <col min="46" max="46" width="3" style="269" customWidth="1"/>
    <col min="47" max="47" width="19.109375" style="264" hidden="1" customWidth="1"/>
    <col min="48" max="52" width="12.6640625" style="264" hidden="1" customWidth="1"/>
    <col min="53" max="16384" width="8.6640625" style="264" hidden="1"/>
  </cols>
  <sheetData>
    <row r="1" spans="1:46" ht="13.2" x14ac:dyDescent="0.2">
      <c r="AS1" s="265"/>
      <c r="AT1" s="265"/>
    </row>
    <row r="2" spans="1:46" ht="13.2" x14ac:dyDescent="0.2">
      <c r="AS2" s="265"/>
      <c r="AT2" s="265"/>
    </row>
    <row r="3" spans="1:46" ht="13.2" x14ac:dyDescent="0.2">
      <c r="AS3" s="265"/>
      <c r="AT3" s="265"/>
    </row>
    <row r="4" spans="1:46" ht="13.2" x14ac:dyDescent="0.2">
      <c r="AS4" s="265"/>
      <c r="AT4" s="265"/>
    </row>
    <row r="5" spans="1:46" ht="16.2" x14ac:dyDescent="0.2">
      <c r="A5" s="266" t="s">
        <v>507</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2"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508</v>
      </c>
      <c r="AL6" s="270"/>
      <c r="AM6" s="270"/>
      <c r="AN6" s="270"/>
      <c r="AO6" s="265"/>
      <c r="AP6" s="265"/>
      <c r="AQ6" s="265"/>
      <c r="AR6" s="265"/>
    </row>
    <row r="7" spans="1:46" ht="13.5" customHeight="1"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78" t="s">
        <v>509</v>
      </c>
      <c r="AP7" s="275"/>
      <c r="AQ7" s="276" t="s">
        <v>510</v>
      </c>
      <c r="AR7" s="277"/>
    </row>
    <row r="8" spans="1:46" ht="13.2"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79"/>
      <c r="AP8" s="281" t="s">
        <v>511</v>
      </c>
      <c r="AQ8" s="282" t="s">
        <v>512</v>
      </c>
      <c r="AR8" s="283" t="s">
        <v>513</v>
      </c>
    </row>
    <row r="9" spans="1:46" ht="13.2"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80" t="s">
        <v>514</v>
      </c>
      <c r="AL9" s="1181"/>
      <c r="AM9" s="1181"/>
      <c r="AN9" s="1182"/>
      <c r="AO9" s="284">
        <v>2741525</v>
      </c>
      <c r="AP9" s="284">
        <v>137069</v>
      </c>
      <c r="AQ9" s="285">
        <v>104625</v>
      </c>
      <c r="AR9" s="286">
        <v>31</v>
      </c>
    </row>
    <row r="10" spans="1:46" ht="13.5" customHeight="1"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80" t="s">
        <v>515</v>
      </c>
      <c r="AL10" s="1181"/>
      <c r="AM10" s="1181"/>
      <c r="AN10" s="1182"/>
      <c r="AO10" s="287">
        <v>4791</v>
      </c>
      <c r="AP10" s="287">
        <v>240</v>
      </c>
      <c r="AQ10" s="288">
        <v>9752</v>
      </c>
      <c r="AR10" s="289">
        <v>-97.5</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80" t="s">
        <v>516</v>
      </c>
      <c r="AL11" s="1181"/>
      <c r="AM11" s="1181"/>
      <c r="AN11" s="1182"/>
      <c r="AO11" s="287">
        <v>31614</v>
      </c>
      <c r="AP11" s="287">
        <v>1581</v>
      </c>
      <c r="AQ11" s="288">
        <v>1608</v>
      </c>
      <c r="AR11" s="289">
        <v>-1.7</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80" t="s">
        <v>517</v>
      </c>
      <c r="AL12" s="1181"/>
      <c r="AM12" s="1181"/>
      <c r="AN12" s="1182"/>
      <c r="AO12" s="287" t="s">
        <v>518</v>
      </c>
      <c r="AP12" s="287" t="s">
        <v>518</v>
      </c>
      <c r="AQ12" s="288">
        <v>4</v>
      </c>
      <c r="AR12" s="289" t="s">
        <v>518</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80" t="s">
        <v>519</v>
      </c>
      <c r="AL13" s="1181"/>
      <c r="AM13" s="1181"/>
      <c r="AN13" s="1182"/>
      <c r="AO13" s="287">
        <v>179737</v>
      </c>
      <c r="AP13" s="287">
        <v>8986</v>
      </c>
      <c r="AQ13" s="288">
        <v>4175</v>
      </c>
      <c r="AR13" s="289">
        <v>115.2</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80" t="s">
        <v>520</v>
      </c>
      <c r="AL14" s="1181"/>
      <c r="AM14" s="1181"/>
      <c r="AN14" s="1182"/>
      <c r="AO14" s="287">
        <v>18177</v>
      </c>
      <c r="AP14" s="287">
        <v>909</v>
      </c>
      <c r="AQ14" s="288">
        <v>2340</v>
      </c>
      <c r="AR14" s="289">
        <v>-61.2</v>
      </c>
    </row>
    <row r="15" spans="1:46" ht="13.5" customHeight="1"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83" t="s">
        <v>521</v>
      </c>
      <c r="AL15" s="1184"/>
      <c r="AM15" s="1184"/>
      <c r="AN15" s="1185"/>
      <c r="AO15" s="287">
        <v>-258088</v>
      </c>
      <c r="AP15" s="287">
        <v>-12904</v>
      </c>
      <c r="AQ15" s="288">
        <v>-8060</v>
      </c>
      <c r="AR15" s="289">
        <v>60.1</v>
      </c>
    </row>
    <row r="16" spans="1:46" ht="13.2"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83" t="s">
        <v>189</v>
      </c>
      <c r="AL16" s="1184"/>
      <c r="AM16" s="1184"/>
      <c r="AN16" s="1185"/>
      <c r="AO16" s="287">
        <v>2717756</v>
      </c>
      <c r="AP16" s="287">
        <v>135881</v>
      </c>
      <c r="AQ16" s="288">
        <v>114444</v>
      </c>
      <c r="AR16" s="289">
        <v>18.7</v>
      </c>
    </row>
    <row r="17" spans="1:46" ht="13.2"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2"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2"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522</v>
      </c>
      <c r="AL19" s="265"/>
      <c r="AM19" s="265"/>
      <c r="AN19" s="265"/>
      <c r="AO19" s="265"/>
      <c r="AP19" s="265"/>
      <c r="AQ19" s="265"/>
      <c r="AR19" s="265"/>
    </row>
    <row r="20" spans="1:46" ht="13.2"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523</v>
      </c>
      <c r="AP20" s="296" t="s">
        <v>524</v>
      </c>
      <c r="AQ20" s="297" t="s">
        <v>525</v>
      </c>
      <c r="AR20" s="298"/>
    </row>
    <row r="21" spans="1:46" s="304" customFormat="1" ht="13.2" x14ac:dyDescent="0.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86" t="s">
        <v>526</v>
      </c>
      <c r="AL21" s="1187"/>
      <c r="AM21" s="1187"/>
      <c r="AN21" s="1188"/>
      <c r="AO21" s="300">
        <v>14.1</v>
      </c>
      <c r="AP21" s="301">
        <v>10.6</v>
      </c>
      <c r="AQ21" s="302">
        <v>3.5</v>
      </c>
      <c r="AR21" s="270"/>
      <c r="AS21" s="303"/>
      <c r="AT21" s="299"/>
    </row>
    <row r="22" spans="1:46" s="304" customFormat="1" ht="13.2" x14ac:dyDescent="0.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86" t="s">
        <v>527</v>
      </c>
      <c r="AL22" s="1187"/>
      <c r="AM22" s="1187"/>
      <c r="AN22" s="1188"/>
      <c r="AO22" s="305">
        <v>96.2</v>
      </c>
      <c r="AP22" s="306">
        <v>97.5</v>
      </c>
      <c r="AQ22" s="307">
        <v>-1.3</v>
      </c>
      <c r="AR22" s="291"/>
      <c r="AS22" s="303"/>
      <c r="AT22" s="299"/>
    </row>
    <row r="23" spans="1:46" s="304" customFormat="1" ht="13.2" x14ac:dyDescent="0.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2" x14ac:dyDescent="0.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2"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2" x14ac:dyDescent="0.2">
      <c r="A26" s="1177" t="s">
        <v>528</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70"/>
    </row>
    <row r="27" spans="1:46" ht="13.2" x14ac:dyDescent="0.2">
      <c r="A27" s="312"/>
      <c r="AO27" s="265"/>
      <c r="AP27" s="265"/>
      <c r="AQ27" s="265"/>
      <c r="AR27" s="265"/>
      <c r="AS27" s="265"/>
      <c r="AT27" s="265"/>
    </row>
    <row r="28" spans="1:46" ht="16.2" x14ac:dyDescent="0.2">
      <c r="A28" s="266" t="s">
        <v>529</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2"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530</v>
      </c>
      <c r="AL29" s="270"/>
      <c r="AM29" s="270"/>
      <c r="AN29" s="270"/>
      <c r="AO29" s="265"/>
      <c r="AP29" s="265"/>
      <c r="AQ29" s="265"/>
      <c r="AR29" s="265"/>
      <c r="AS29" s="314"/>
    </row>
    <row r="30" spans="1:46" ht="13.5" customHeight="1"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78" t="s">
        <v>509</v>
      </c>
      <c r="AP30" s="275"/>
      <c r="AQ30" s="276" t="s">
        <v>510</v>
      </c>
      <c r="AR30" s="277"/>
    </row>
    <row r="31" spans="1:46" ht="13.2"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79"/>
      <c r="AP31" s="281" t="s">
        <v>511</v>
      </c>
      <c r="AQ31" s="282" t="s">
        <v>512</v>
      </c>
      <c r="AR31" s="283" t="s">
        <v>513</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94" t="s">
        <v>531</v>
      </c>
      <c r="AL32" s="1195"/>
      <c r="AM32" s="1195"/>
      <c r="AN32" s="1196"/>
      <c r="AO32" s="315">
        <v>1860961</v>
      </c>
      <c r="AP32" s="315">
        <v>93043</v>
      </c>
      <c r="AQ32" s="316">
        <v>72468</v>
      </c>
      <c r="AR32" s="317">
        <v>28.4</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94" t="s">
        <v>532</v>
      </c>
      <c r="AL33" s="1195"/>
      <c r="AM33" s="1195"/>
      <c r="AN33" s="1196"/>
      <c r="AO33" s="315" t="s">
        <v>518</v>
      </c>
      <c r="AP33" s="315" t="s">
        <v>518</v>
      </c>
      <c r="AQ33" s="316" t="s">
        <v>518</v>
      </c>
      <c r="AR33" s="317" t="s">
        <v>518</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94" t="s">
        <v>533</v>
      </c>
      <c r="AL34" s="1195"/>
      <c r="AM34" s="1195"/>
      <c r="AN34" s="1196"/>
      <c r="AO34" s="315" t="s">
        <v>518</v>
      </c>
      <c r="AP34" s="315" t="s">
        <v>518</v>
      </c>
      <c r="AQ34" s="316">
        <v>1</v>
      </c>
      <c r="AR34" s="317" t="s">
        <v>518</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94" t="s">
        <v>534</v>
      </c>
      <c r="AL35" s="1195"/>
      <c r="AM35" s="1195"/>
      <c r="AN35" s="1196"/>
      <c r="AO35" s="315">
        <v>717269</v>
      </c>
      <c r="AP35" s="315">
        <v>35862</v>
      </c>
      <c r="AQ35" s="316">
        <v>17710</v>
      </c>
      <c r="AR35" s="317">
        <v>102.5</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94" t="s">
        <v>535</v>
      </c>
      <c r="AL36" s="1195"/>
      <c r="AM36" s="1195"/>
      <c r="AN36" s="1196"/>
      <c r="AO36" s="315" t="s">
        <v>518</v>
      </c>
      <c r="AP36" s="315" t="s">
        <v>518</v>
      </c>
      <c r="AQ36" s="316">
        <v>2475</v>
      </c>
      <c r="AR36" s="317" t="s">
        <v>518</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94" t="s">
        <v>536</v>
      </c>
      <c r="AL37" s="1195"/>
      <c r="AM37" s="1195"/>
      <c r="AN37" s="1196"/>
      <c r="AO37" s="315">
        <v>3036</v>
      </c>
      <c r="AP37" s="315">
        <v>152</v>
      </c>
      <c r="AQ37" s="316">
        <v>637</v>
      </c>
      <c r="AR37" s="317">
        <v>-76.099999999999994</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97" t="s">
        <v>537</v>
      </c>
      <c r="AL38" s="1198"/>
      <c r="AM38" s="1198"/>
      <c r="AN38" s="1199"/>
      <c r="AO38" s="318">
        <v>77</v>
      </c>
      <c r="AP38" s="318">
        <v>4</v>
      </c>
      <c r="AQ38" s="319">
        <v>2</v>
      </c>
      <c r="AR38" s="307">
        <v>100</v>
      </c>
      <c r="AS38" s="314"/>
    </row>
    <row r="39" spans="1:46" ht="13.2"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97" t="s">
        <v>538</v>
      </c>
      <c r="AL39" s="1198"/>
      <c r="AM39" s="1198"/>
      <c r="AN39" s="1199"/>
      <c r="AO39" s="315">
        <v>-177554</v>
      </c>
      <c r="AP39" s="315">
        <v>-8877</v>
      </c>
      <c r="AQ39" s="316">
        <v>-3769</v>
      </c>
      <c r="AR39" s="317">
        <v>135.5</v>
      </c>
      <c r="AS39" s="314"/>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94" t="s">
        <v>539</v>
      </c>
      <c r="AL40" s="1195"/>
      <c r="AM40" s="1195"/>
      <c r="AN40" s="1196"/>
      <c r="AO40" s="315">
        <v>-1526514</v>
      </c>
      <c r="AP40" s="315">
        <v>-76322</v>
      </c>
      <c r="AQ40" s="316">
        <v>-62733</v>
      </c>
      <c r="AR40" s="317">
        <v>21.7</v>
      </c>
      <c r="AS40" s="314"/>
    </row>
    <row r="41" spans="1:46" ht="13.2"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200" t="s">
        <v>302</v>
      </c>
      <c r="AL41" s="1201"/>
      <c r="AM41" s="1201"/>
      <c r="AN41" s="1202"/>
      <c r="AO41" s="315">
        <v>877275</v>
      </c>
      <c r="AP41" s="315">
        <v>43862</v>
      </c>
      <c r="AQ41" s="316">
        <v>26792</v>
      </c>
      <c r="AR41" s="317">
        <v>63.7</v>
      </c>
      <c r="AS41" s="314"/>
    </row>
    <row r="42" spans="1:46" ht="13.2"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540</v>
      </c>
      <c r="AL42" s="265"/>
      <c r="AM42" s="265"/>
      <c r="AN42" s="265"/>
      <c r="AO42" s="265"/>
      <c r="AP42" s="265"/>
      <c r="AQ42" s="291"/>
      <c r="AR42" s="291"/>
      <c r="AS42" s="314"/>
    </row>
    <row r="43" spans="1:46" ht="13.2"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2"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2"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2"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
      <c r="A47" s="324" t="s">
        <v>541</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2"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542</v>
      </c>
      <c r="AL48" s="325"/>
      <c r="AM48" s="325"/>
      <c r="AN48" s="325"/>
      <c r="AO48" s="325"/>
      <c r="AP48" s="325"/>
      <c r="AQ48" s="326"/>
      <c r="AR48" s="325"/>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89" t="s">
        <v>509</v>
      </c>
      <c r="AN49" s="1191" t="s">
        <v>543</v>
      </c>
      <c r="AO49" s="1192"/>
      <c r="AP49" s="1192"/>
      <c r="AQ49" s="1192"/>
      <c r="AR49" s="1193"/>
    </row>
    <row r="50" spans="1:44" ht="13.2"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90"/>
      <c r="AN50" s="331" t="s">
        <v>544</v>
      </c>
      <c r="AO50" s="332" t="s">
        <v>545</v>
      </c>
      <c r="AP50" s="333" t="s">
        <v>546</v>
      </c>
      <c r="AQ50" s="334" t="s">
        <v>547</v>
      </c>
      <c r="AR50" s="335" t="s">
        <v>548</v>
      </c>
    </row>
    <row r="51" spans="1:44" ht="13.2"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549</v>
      </c>
      <c r="AL51" s="328"/>
      <c r="AM51" s="336">
        <v>814492</v>
      </c>
      <c r="AN51" s="337">
        <v>36671</v>
      </c>
      <c r="AO51" s="338">
        <v>-15.2</v>
      </c>
      <c r="AP51" s="339">
        <v>88968</v>
      </c>
      <c r="AQ51" s="340">
        <v>6.8</v>
      </c>
      <c r="AR51" s="341">
        <v>-22</v>
      </c>
    </row>
    <row r="52" spans="1:44" ht="13.2"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550</v>
      </c>
      <c r="AM52" s="344">
        <v>519071</v>
      </c>
      <c r="AN52" s="345">
        <v>23370</v>
      </c>
      <c r="AO52" s="346">
        <v>-7.4</v>
      </c>
      <c r="AP52" s="347">
        <v>45482</v>
      </c>
      <c r="AQ52" s="348">
        <v>5.5</v>
      </c>
      <c r="AR52" s="349">
        <v>-12.9</v>
      </c>
    </row>
    <row r="53" spans="1:44" ht="13.2"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551</v>
      </c>
      <c r="AL53" s="328"/>
      <c r="AM53" s="336">
        <v>918554</v>
      </c>
      <c r="AN53" s="337">
        <v>42522</v>
      </c>
      <c r="AO53" s="338">
        <v>16</v>
      </c>
      <c r="AP53" s="339">
        <v>85173</v>
      </c>
      <c r="AQ53" s="340">
        <v>-4.3</v>
      </c>
      <c r="AR53" s="341">
        <v>20.3</v>
      </c>
    </row>
    <row r="54" spans="1:44" ht="13.2"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550</v>
      </c>
      <c r="AM54" s="344">
        <v>365942</v>
      </c>
      <c r="AN54" s="345">
        <v>16940</v>
      </c>
      <c r="AO54" s="346">
        <v>-27.5</v>
      </c>
      <c r="AP54" s="347">
        <v>43913</v>
      </c>
      <c r="AQ54" s="348">
        <v>-3.4</v>
      </c>
      <c r="AR54" s="349">
        <v>-24.1</v>
      </c>
    </row>
    <row r="55" spans="1:44" ht="13.2"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552</v>
      </c>
      <c r="AL55" s="328"/>
      <c r="AM55" s="336">
        <v>1507957</v>
      </c>
      <c r="AN55" s="337">
        <v>71610</v>
      </c>
      <c r="AO55" s="338">
        <v>68.400000000000006</v>
      </c>
      <c r="AP55" s="339">
        <v>94081</v>
      </c>
      <c r="AQ55" s="340">
        <v>10.5</v>
      </c>
      <c r="AR55" s="341">
        <v>57.9</v>
      </c>
    </row>
    <row r="56" spans="1:44" ht="13.2"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550</v>
      </c>
      <c r="AM56" s="344">
        <v>567016</v>
      </c>
      <c r="AN56" s="345">
        <v>26926</v>
      </c>
      <c r="AO56" s="346">
        <v>58.9</v>
      </c>
      <c r="AP56" s="347">
        <v>48949</v>
      </c>
      <c r="AQ56" s="348">
        <v>11.5</v>
      </c>
      <c r="AR56" s="349">
        <v>47.4</v>
      </c>
    </row>
    <row r="57" spans="1:44" ht="13.2"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553</v>
      </c>
      <c r="AL57" s="328"/>
      <c r="AM57" s="336">
        <v>1522210</v>
      </c>
      <c r="AN57" s="337">
        <v>74240</v>
      </c>
      <c r="AO57" s="338">
        <v>3.7</v>
      </c>
      <c r="AP57" s="339">
        <v>92632</v>
      </c>
      <c r="AQ57" s="340">
        <v>-1.5</v>
      </c>
      <c r="AR57" s="341">
        <v>5.2</v>
      </c>
    </row>
    <row r="58" spans="1:44" ht="13.2"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550</v>
      </c>
      <c r="AM58" s="344">
        <v>852576</v>
      </c>
      <c r="AN58" s="345">
        <v>41581</v>
      </c>
      <c r="AO58" s="346">
        <v>54.4</v>
      </c>
      <c r="AP58" s="347">
        <v>47978</v>
      </c>
      <c r="AQ58" s="348">
        <v>-2</v>
      </c>
      <c r="AR58" s="349">
        <v>56.4</v>
      </c>
    </row>
    <row r="59" spans="1:44" ht="13.2"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554</v>
      </c>
      <c r="AL59" s="328"/>
      <c r="AM59" s="336">
        <v>1108496</v>
      </c>
      <c r="AN59" s="337">
        <v>55422</v>
      </c>
      <c r="AO59" s="338">
        <v>-25.3</v>
      </c>
      <c r="AP59" s="339">
        <v>96469</v>
      </c>
      <c r="AQ59" s="340">
        <v>4.0999999999999996</v>
      </c>
      <c r="AR59" s="341">
        <v>-29.4</v>
      </c>
    </row>
    <row r="60" spans="1:44" ht="13.2"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550</v>
      </c>
      <c r="AM60" s="344">
        <v>880163</v>
      </c>
      <c r="AN60" s="345">
        <v>44006</v>
      </c>
      <c r="AO60" s="346">
        <v>5.8</v>
      </c>
      <c r="AP60" s="347">
        <v>49775</v>
      </c>
      <c r="AQ60" s="348">
        <v>3.7</v>
      </c>
      <c r="AR60" s="349">
        <v>2.1</v>
      </c>
    </row>
    <row r="61" spans="1:44" ht="13.2"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555</v>
      </c>
      <c r="AL61" s="350"/>
      <c r="AM61" s="351">
        <v>1174342</v>
      </c>
      <c r="AN61" s="352">
        <v>56093</v>
      </c>
      <c r="AO61" s="353">
        <v>9.5</v>
      </c>
      <c r="AP61" s="354">
        <v>91465</v>
      </c>
      <c r="AQ61" s="355">
        <v>3.1</v>
      </c>
      <c r="AR61" s="341">
        <v>6.4</v>
      </c>
    </row>
    <row r="62" spans="1:44" ht="13.2"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550</v>
      </c>
      <c r="AM62" s="344">
        <v>636954</v>
      </c>
      <c r="AN62" s="345">
        <v>30565</v>
      </c>
      <c r="AO62" s="346">
        <v>16.8</v>
      </c>
      <c r="AP62" s="347">
        <v>47219</v>
      </c>
      <c r="AQ62" s="348">
        <v>3.1</v>
      </c>
      <c r="AR62" s="349">
        <v>13.7</v>
      </c>
    </row>
    <row r="63" spans="1:44" ht="13.2"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2"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2"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2" x14ac:dyDescent="0.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2" hidden="1" x14ac:dyDescent="0.2">
      <c r="AK70" s="265"/>
      <c r="AL70" s="265"/>
      <c r="AM70" s="265"/>
      <c r="AN70" s="265"/>
      <c r="AO70" s="265"/>
      <c r="AP70" s="265"/>
      <c r="AQ70" s="265"/>
      <c r="AR70" s="265"/>
    </row>
    <row r="71" spans="1:46" ht="13.2" hidden="1" x14ac:dyDescent="0.2">
      <c r="AK71" s="265"/>
      <c r="AL71" s="265"/>
      <c r="AM71" s="265"/>
      <c r="AN71" s="265"/>
      <c r="AO71" s="265"/>
      <c r="AP71" s="265"/>
      <c r="AQ71" s="265"/>
      <c r="AR71" s="265"/>
    </row>
    <row r="72" spans="1:46" ht="13.2" hidden="1" x14ac:dyDescent="0.2">
      <c r="AK72" s="265"/>
      <c r="AL72" s="265"/>
      <c r="AM72" s="265"/>
      <c r="AN72" s="265"/>
      <c r="AO72" s="265"/>
      <c r="AP72" s="265"/>
      <c r="AQ72" s="265"/>
      <c r="AR72" s="265"/>
    </row>
    <row r="73" spans="1:46" ht="13.2" hidden="1" x14ac:dyDescent="0.2">
      <c r="AK73" s="265"/>
      <c r="AL73" s="265"/>
      <c r="AM73" s="265"/>
      <c r="AN73" s="265"/>
      <c r="AO73" s="265"/>
      <c r="AP73" s="265"/>
      <c r="AQ73" s="265"/>
      <c r="AR73" s="265"/>
    </row>
  </sheetData>
  <sheetProtection algorithmName="SHA-512" hashValue="r2JbYxzc2uvcfCzGtf2VdnhRLFFTFVPGJ2QQrNcsXRH+da/fPDVAHYLp4V7qt36MQ9W2LSgF1hB/2PiuBp4iyg==" saltValue="Xd1rtuZooq15cmTRtC0NX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2" x14ac:dyDescent="0.2">
      <c r="B2" s="262"/>
      <c r="DG2" s="262"/>
    </row>
    <row r="3" spans="2:125" ht="13.2"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2" x14ac:dyDescent="0.2"/>
    <row r="5" spans="2:125" ht="13.2" x14ac:dyDescent="0.2"/>
    <row r="6" spans="2:125" ht="13.2" x14ac:dyDescent="0.2"/>
    <row r="7" spans="2:125" ht="13.2" x14ac:dyDescent="0.2"/>
    <row r="8" spans="2:125" ht="13.2" x14ac:dyDescent="0.2"/>
    <row r="9" spans="2:125" ht="13.2" x14ac:dyDescent="0.2">
      <c r="DU9" s="26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62"/>
    </row>
    <row r="18" spans="125:125" ht="13.2" x14ac:dyDescent="0.2"/>
    <row r="19" spans="125:125" ht="13.2" x14ac:dyDescent="0.2"/>
    <row r="20" spans="125:125" ht="13.2" x14ac:dyDescent="0.2">
      <c r="DU20" s="262"/>
    </row>
    <row r="21" spans="125:125" ht="13.2" x14ac:dyDescent="0.2">
      <c r="DU21" s="26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62"/>
    </row>
    <row r="29" spans="125:125" ht="13.2" x14ac:dyDescent="0.2"/>
    <row r="30" spans="125:125" ht="13.2" x14ac:dyDescent="0.2"/>
    <row r="31" spans="125:125" ht="13.2" x14ac:dyDescent="0.2"/>
    <row r="32" spans="125:125" ht="13.2" x14ac:dyDescent="0.2"/>
    <row r="33" spans="2:125" ht="13.2" x14ac:dyDescent="0.2">
      <c r="B33" s="262"/>
      <c r="G33" s="262"/>
      <c r="I33" s="262"/>
    </row>
    <row r="34" spans="2:125" ht="13.2" x14ac:dyDescent="0.2">
      <c r="C34" s="262"/>
      <c r="P34" s="262"/>
      <c r="DE34" s="262"/>
      <c r="DH34" s="262"/>
    </row>
    <row r="35" spans="2:125" ht="13.2" x14ac:dyDescent="0.2">
      <c r="D35" s="262"/>
      <c r="E35" s="262"/>
      <c r="DG35" s="262"/>
      <c r="DJ35" s="262"/>
      <c r="DP35" s="262"/>
      <c r="DQ35" s="262"/>
      <c r="DR35" s="262"/>
      <c r="DS35" s="262"/>
      <c r="DT35" s="262"/>
      <c r="DU35" s="262"/>
    </row>
    <row r="36" spans="2:125" ht="13.2"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2" x14ac:dyDescent="0.2">
      <c r="DU37" s="262"/>
    </row>
    <row r="38" spans="2:125" ht="13.2" x14ac:dyDescent="0.2">
      <c r="DT38" s="262"/>
      <c r="DU38" s="262"/>
    </row>
    <row r="39" spans="2:125" ht="13.2" x14ac:dyDescent="0.2"/>
    <row r="40" spans="2:125" ht="13.2" x14ac:dyDescent="0.2">
      <c r="DH40" s="262"/>
    </row>
    <row r="41" spans="2:125" ht="13.2" x14ac:dyDescent="0.2">
      <c r="DE41" s="262"/>
    </row>
    <row r="42" spans="2:125" ht="13.2" x14ac:dyDescent="0.2">
      <c r="DG42" s="262"/>
      <c r="DJ42" s="262"/>
    </row>
    <row r="43" spans="2:125" ht="13.2"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2" x14ac:dyDescent="0.2">
      <c r="DU44" s="262"/>
    </row>
    <row r="45" spans="2:125" ht="13.2" x14ac:dyDescent="0.2"/>
    <row r="46" spans="2:125" ht="13.2" x14ac:dyDescent="0.2"/>
    <row r="47" spans="2:125" ht="13.2" x14ac:dyDescent="0.2"/>
    <row r="48" spans="2:125" ht="13.2" x14ac:dyDescent="0.2">
      <c r="DT48" s="262"/>
      <c r="DU48" s="262"/>
    </row>
    <row r="49" spans="120:125" ht="13.2" x14ac:dyDescent="0.2">
      <c r="DU49" s="262"/>
    </row>
    <row r="50" spans="120:125" ht="13.2" x14ac:dyDescent="0.2">
      <c r="DU50" s="262"/>
    </row>
    <row r="51" spans="120:125" ht="13.2" x14ac:dyDescent="0.2">
      <c r="DP51" s="262"/>
      <c r="DQ51" s="262"/>
      <c r="DR51" s="262"/>
      <c r="DS51" s="262"/>
      <c r="DT51" s="262"/>
      <c r="DU51" s="262"/>
    </row>
    <row r="52" spans="120:125" ht="13.2" x14ac:dyDescent="0.2"/>
    <row r="53" spans="120:125" ht="13.2" x14ac:dyDescent="0.2"/>
    <row r="54" spans="120:125" ht="13.2" x14ac:dyDescent="0.2">
      <c r="DU54" s="262"/>
    </row>
    <row r="55" spans="120:125" ht="13.2" x14ac:dyDescent="0.2"/>
    <row r="56" spans="120:125" ht="13.2" x14ac:dyDescent="0.2"/>
    <row r="57" spans="120:125" ht="13.2" x14ac:dyDescent="0.2"/>
    <row r="58" spans="120:125" ht="13.2" x14ac:dyDescent="0.2">
      <c r="DU58" s="262"/>
    </row>
    <row r="59" spans="120:125" ht="13.2" x14ac:dyDescent="0.2"/>
    <row r="60" spans="120:125" ht="13.2" x14ac:dyDescent="0.2"/>
    <row r="61" spans="120:125" ht="13.2" x14ac:dyDescent="0.2"/>
    <row r="62" spans="120:125" ht="13.2" x14ac:dyDescent="0.2"/>
    <row r="63" spans="120:125" ht="13.2" x14ac:dyDescent="0.2">
      <c r="DU63" s="262"/>
    </row>
    <row r="64" spans="120:125" ht="13.2" x14ac:dyDescent="0.2">
      <c r="DT64" s="262"/>
      <c r="DU64" s="262"/>
    </row>
    <row r="65" spans="123:125" ht="13.2" x14ac:dyDescent="0.2"/>
    <row r="66" spans="123:125" ht="13.2" x14ac:dyDescent="0.2"/>
    <row r="67" spans="123:125" ht="13.2" x14ac:dyDescent="0.2"/>
    <row r="68" spans="123:125" ht="13.2" x14ac:dyDescent="0.2"/>
    <row r="69" spans="123:125" ht="13.2" x14ac:dyDescent="0.2">
      <c r="DS69" s="262"/>
      <c r="DT69" s="262"/>
      <c r="DU69" s="26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62"/>
    </row>
    <row r="83" spans="116:125" ht="13.2" x14ac:dyDescent="0.2">
      <c r="DM83" s="262"/>
      <c r="DN83" s="262"/>
      <c r="DO83" s="262"/>
      <c r="DP83" s="262"/>
      <c r="DQ83" s="262"/>
      <c r="DR83" s="262"/>
      <c r="DS83" s="262"/>
      <c r="DT83" s="262"/>
      <c r="DU83" s="262"/>
    </row>
    <row r="84" spans="116:125" ht="13.2" x14ac:dyDescent="0.2"/>
    <row r="85" spans="116:125" ht="13.2" x14ac:dyDescent="0.2"/>
    <row r="86" spans="116:125" ht="13.2" x14ac:dyDescent="0.2"/>
    <row r="87" spans="116:125" ht="13.2" x14ac:dyDescent="0.2"/>
    <row r="88" spans="116:125" ht="13.2" x14ac:dyDescent="0.2">
      <c r="DU88" s="26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557</v>
      </c>
    </row>
    <row r="120" spans="125:125" ht="13.5" hidden="1" customHeight="1" x14ac:dyDescent="0.2"/>
    <row r="121" spans="125:125" ht="13.5" hidden="1" customHeight="1" x14ac:dyDescent="0.2">
      <c r="DU121" s="262"/>
    </row>
  </sheetData>
  <sheetProtection algorithmName="SHA-512" hashValue="TDoroErm8Iwf4rSZ6yWLrOhcFNkN8vt9lJdPQyPStR3uZJN+log78tSYV+kc4rnBD+Yd+mvkaWrnolPD9Zu+Vw==" saltValue="QUDKpJKld4M8V2QWve56j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2" x14ac:dyDescent="0.2">
      <c r="B2" s="262"/>
      <c r="T2" s="262"/>
    </row>
    <row r="3" spans="1:125"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62"/>
      <c r="G33" s="262"/>
      <c r="I33" s="262"/>
    </row>
    <row r="34" spans="2:125" ht="13.2" x14ac:dyDescent="0.2">
      <c r="C34" s="262"/>
      <c r="P34" s="262"/>
      <c r="R34" s="262"/>
      <c r="U34" s="262"/>
    </row>
    <row r="35" spans="2:125" ht="13.2"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2" x14ac:dyDescent="0.2">
      <c r="F36" s="262"/>
      <c r="H36" s="262"/>
      <c r="J36" s="262"/>
      <c r="K36" s="262"/>
      <c r="L36" s="262"/>
      <c r="M36" s="262"/>
      <c r="N36" s="262"/>
      <c r="O36" s="262"/>
      <c r="Q36" s="262"/>
      <c r="S36" s="262"/>
      <c r="V36" s="262"/>
    </row>
    <row r="37" spans="2:125" ht="13.2" x14ac:dyDescent="0.2"/>
    <row r="38" spans="2:125" ht="13.2" x14ac:dyDescent="0.2"/>
    <row r="39" spans="2:125" ht="13.2" x14ac:dyDescent="0.2"/>
    <row r="40" spans="2:125" ht="13.2" x14ac:dyDescent="0.2">
      <c r="U40" s="262"/>
    </row>
    <row r="41" spans="2:125" ht="13.2" x14ac:dyDescent="0.2">
      <c r="R41" s="262"/>
    </row>
    <row r="42" spans="2:125" ht="13.2"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2" x14ac:dyDescent="0.2">
      <c r="Q43" s="262"/>
      <c r="S43" s="262"/>
      <c r="V43" s="26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558</v>
      </c>
    </row>
  </sheetData>
  <sheetProtection algorithmName="SHA-512" hashValue="lTNA2Fpe1h5ifHlKuzxu1LBBkazVON8psdfjj9cYALdnGXvWlZNuVyK4PHtcd6GgMQSrzgY94DakjfXs2RoK9g==" saltValue="pTWk/7VsT7ufTeIhYt6/a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2">
      <c r="B47" s="10"/>
      <c r="C47" s="1203" t="s">
        <v>3</v>
      </c>
      <c r="D47" s="1203"/>
      <c r="E47" s="1204"/>
      <c r="F47" s="11">
        <v>9.99</v>
      </c>
      <c r="G47" s="12">
        <v>10.11</v>
      </c>
      <c r="H47" s="12">
        <v>10.77</v>
      </c>
      <c r="I47" s="12">
        <v>5.14</v>
      </c>
      <c r="J47" s="13">
        <v>10</v>
      </c>
    </row>
    <row r="48" spans="2:10" ht="57.75" customHeight="1" x14ac:dyDescent="0.2">
      <c r="B48" s="14"/>
      <c r="C48" s="1205" t="s">
        <v>4</v>
      </c>
      <c r="D48" s="1205"/>
      <c r="E48" s="1206"/>
      <c r="F48" s="15">
        <v>0.1</v>
      </c>
      <c r="G48" s="16">
        <v>1.08</v>
      </c>
      <c r="H48" s="16">
        <v>2.39</v>
      </c>
      <c r="I48" s="16">
        <v>3.79</v>
      </c>
      <c r="J48" s="17">
        <v>3.75</v>
      </c>
    </row>
    <row r="49" spans="2:10" ht="57.75" customHeight="1" thickBot="1" x14ac:dyDescent="0.25">
      <c r="B49" s="18"/>
      <c r="C49" s="1207" t="s">
        <v>5</v>
      </c>
      <c r="D49" s="1207"/>
      <c r="E49" s="1208"/>
      <c r="F49" s="19" t="s">
        <v>564</v>
      </c>
      <c r="G49" s="20">
        <v>1.04</v>
      </c>
      <c r="H49" s="20">
        <v>1.86</v>
      </c>
      <c r="I49" s="20" t="s">
        <v>565</v>
      </c>
      <c r="J49" s="21">
        <v>5.0999999999999996</v>
      </c>
    </row>
    <row r="50" spans="2:10" ht="13.2" x14ac:dyDescent="0.2"/>
  </sheetData>
  <sheetProtection algorithmName="SHA-512" hashValue="tNEjZ/KB5XNseR7jH5gxWLDonne9wa6xfEMx5rtJiJOd+qnFS6NZXydM9kHioCZ73Qb/Tv/Vv5dLM75a1FedMQ==" saltValue="K0bU/r3djPr/0QSzcaVyb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2">
      <c r="A34" s="22"/>
      <c r="B34" s="31"/>
      <c r="C34" s="1215" t="s">
        <v>566</v>
      </c>
      <c r="D34" s="1215"/>
      <c r="E34" s="1216"/>
      <c r="F34" s="32">
        <v>3.6</v>
      </c>
      <c r="G34" s="33">
        <v>5.04</v>
      </c>
      <c r="H34" s="33">
        <v>6.8</v>
      </c>
      <c r="I34" s="33">
        <v>7.15</v>
      </c>
      <c r="J34" s="34">
        <v>7.87</v>
      </c>
      <c r="K34" s="22"/>
      <c r="L34" s="22"/>
      <c r="M34" s="22"/>
      <c r="N34" s="22"/>
      <c r="O34" s="22"/>
      <c r="P34" s="22"/>
    </row>
    <row r="35" spans="1:16" ht="39" customHeight="1" x14ac:dyDescent="0.2">
      <c r="A35" s="22"/>
      <c r="B35" s="35"/>
      <c r="C35" s="1209" t="s">
        <v>567</v>
      </c>
      <c r="D35" s="1210"/>
      <c r="E35" s="1211"/>
      <c r="F35" s="36">
        <v>0.1</v>
      </c>
      <c r="G35" s="37">
        <v>1.08</v>
      </c>
      <c r="H35" s="37">
        <v>2.38</v>
      </c>
      <c r="I35" s="37">
        <v>3.79</v>
      </c>
      <c r="J35" s="38">
        <v>3.74</v>
      </c>
      <c r="K35" s="22"/>
      <c r="L35" s="22"/>
      <c r="M35" s="22"/>
      <c r="N35" s="22"/>
      <c r="O35" s="22"/>
      <c r="P35" s="22"/>
    </row>
    <row r="36" spans="1:16" ht="39" customHeight="1" x14ac:dyDescent="0.2">
      <c r="A36" s="22"/>
      <c r="B36" s="35"/>
      <c r="C36" s="1209" t="s">
        <v>568</v>
      </c>
      <c r="D36" s="1210"/>
      <c r="E36" s="1211"/>
      <c r="F36" s="36">
        <v>0.38</v>
      </c>
      <c r="G36" s="37">
        <v>1.53</v>
      </c>
      <c r="H36" s="37">
        <v>0.85</v>
      </c>
      <c r="I36" s="37">
        <v>0.73</v>
      </c>
      <c r="J36" s="38">
        <v>0.75</v>
      </c>
      <c r="K36" s="22"/>
      <c r="L36" s="22"/>
      <c r="M36" s="22"/>
      <c r="N36" s="22"/>
      <c r="O36" s="22"/>
      <c r="P36" s="22"/>
    </row>
    <row r="37" spans="1:16" ht="39" customHeight="1" x14ac:dyDescent="0.2">
      <c r="A37" s="22"/>
      <c r="B37" s="35"/>
      <c r="C37" s="1209" t="s">
        <v>569</v>
      </c>
      <c r="D37" s="1210"/>
      <c r="E37" s="1211"/>
      <c r="F37" s="36">
        <v>1.1399999999999999</v>
      </c>
      <c r="G37" s="37">
        <v>1.17</v>
      </c>
      <c r="H37" s="37">
        <v>1.39</v>
      </c>
      <c r="I37" s="37">
        <v>1.1200000000000001</v>
      </c>
      <c r="J37" s="38">
        <v>0.59</v>
      </c>
      <c r="K37" s="22"/>
      <c r="L37" s="22"/>
      <c r="M37" s="22"/>
      <c r="N37" s="22"/>
      <c r="O37" s="22"/>
      <c r="P37" s="22"/>
    </row>
    <row r="38" spans="1:16" ht="39" customHeight="1" x14ac:dyDescent="0.2">
      <c r="A38" s="22"/>
      <c r="B38" s="35"/>
      <c r="C38" s="1209" t="s">
        <v>570</v>
      </c>
      <c r="D38" s="1210"/>
      <c r="E38" s="1211"/>
      <c r="F38" s="36">
        <v>0.54</v>
      </c>
      <c r="G38" s="37">
        <v>0.59</v>
      </c>
      <c r="H38" s="37">
        <v>0</v>
      </c>
      <c r="I38" s="37">
        <v>0</v>
      </c>
      <c r="J38" s="38">
        <v>0.51</v>
      </c>
      <c r="K38" s="22"/>
      <c r="L38" s="22"/>
      <c r="M38" s="22"/>
      <c r="N38" s="22"/>
      <c r="O38" s="22"/>
      <c r="P38" s="22"/>
    </row>
    <row r="39" spans="1:16" ht="39" customHeight="1" x14ac:dyDescent="0.2">
      <c r="A39" s="22"/>
      <c r="B39" s="35"/>
      <c r="C39" s="1209" t="s">
        <v>571</v>
      </c>
      <c r="D39" s="1210"/>
      <c r="E39" s="1211"/>
      <c r="F39" s="36">
        <v>0.03</v>
      </c>
      <c r="G39" s="37">
        <v>0.01</v>
      </c>
      <c r="H39" s="37">
        <v>0.01</v>
      </c>
      <c r="I39" s="37">
        <v>0.01</v>
      </c>
      <c r="J39" s="38">
        <v>0.02</v>
      </c>
      <c r="K39" s="22"/>
      <c r="L39" s="22"/>
      <c r="M39" s="22"/>
      <c r="N39" s="22"/>
      <c r="O39" s="22"/>
      <c r="P39" s="22"/>
    </row>
    <row r="40" spans="1:16" ht="39" customHeight="1" x14ac:dyDescent="0.2">
      <c r="A40" s="22"/>
      <c r="B40" s="35"/>
      <c r="C40" s="1209" t="s">
        <v>572</v>
      </c>
      <c r="D40" s="1210"/>
      <c r="E40" s="1211"/>
      <c r="F40" s="36">
        <v>0</v>
      </c>
      <c r="G40" s="37">
        <v>0</v>
      </c>
      <c r="H40" s="37">
        <v>0</v>
      </c>
      <c r="I40" s="37">
        <v>0</v>
      </c>
      <c r="J40" s="38">
        <v>0</v>
      </c>
      <c r="K40" s="22"/>
      <c r="L40" s="22"/>
      <c r="M40" s="22"/>
      <c r="N40" s="22"/>
      <c r="O40" s="22"/>
      <c r="P40" s="22"/>
    </row>
    <row r="41" spans="1:16" ht="39" customHeight="1" x14ac:dyDescent="0.2">
      <c r="A41" s="22"/>
      <c r="B41" s="35"/>
      <c r="C41" s="1209" t="s">
        <v>573</v>
      </c>
      <c r="D41" s="1210"/>
      <c r="E41" s="1211"/>
      <c r="F41" s="36">
        <v>0</v>
      </c>
      <c r="G41" s="37">
        <v>0</v>
      </c>
      <c r="H41" s="37">
        <v>0</v>
      </c>
      <c r="I41" s="37">
        <v>0</v>
      </c>
      <c r="J41" s="38">
        <v>0</v>
      </c>
      <c r="K41" s="22"/>
      <c r="L41" s="22"/>
      <c r="M41" s="22"/>
      <c r="N41" s="22"/>
      <c r="O41" s="22"/>
      <c r="P41" s="22"/>
    </row>
    <row r="42" spans="1:16" ht="39" customHeight="1" x14ac:dyDescent="0.2">
      <c r="A42" s="22"/>
      <c r="B42" s="39"/>
      <c r="C42" s="1209" t="s">
        <v>574</v>
      </c>
      <c r="D42" s="1210"/>
      <c r="E42" s="1211"/>
      <c r="F42" s="36" t="s">
        <v>518</v>
      </c>
      <c r="G42" s="37" t="s">
        <v>518</v>
      </c>
      <c r="H42" s="37" t="s">
        <v>518</v>
      </c>
      <c r="I42" s="37" t="s">
        <v>518</v>
      </c>
      <c r="J42" s="38" t="s">
        <v>518</v>
      </c>
      <c r="K42" s="22"/>
      <c r="L42" s="22"/>
      <c r="M42" s="22"/>
      <c r="N42" s="22"/>
      <c r="O42" s="22"/>
      <c r="P42" s="22"/>
    </row>
    <row r="43" spans="1:16" ht="39" customHeight="1" thickBot="1" x14ac:dyDescent="0.25">
      <c r="A43" s="22"/>
      <c r="B43" s="40"/>
      <c r="C43" s="1212" t="s">
        <v>575</v>
      </c>
      <c r="D43" s="1213"/>
      <c r="E43" s="1214"/>
      <c r="F43" s="41">
        <v>0</v>
      </c>
      <c r="G43" s="42">
        <v>0</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Qa2cQi5b+TOn3SSsOHNfoDLu2aswtHZZXYutcs31+ATv8Jyd1oFsXixoO/m5ApIuxezXawo10t6AprvcRNvj0A==" saltValue="jE/g/DZ5qaZ6NLhVEFS9h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2">
      <c r="A45" s="48"/>
      <c r="B45" s="1217" t="s">
        <v>11</v>
      </c>
      <c r="C45" s="1218"/>
      <c r="D45" s="58"/>
      <c r="E45" s="1223" t="s">
        <v>12</v>
      </c>
      <c r="F45" s="1223"/>
      <c r="G45" s="1223"/>
      <c r="H45" s="1223"/>
      <c r="I45" s="1223"/>
      <c r="J45" s="1224"/>
      <c r="K45" s="59">
        <v>2081</v>
      </c>
      <c r="L45" s="60">
        <v>2005</v>
      </c>
      <c r="M45" s="60">
        <v>1904</v>
      </c>
      <c r="N45" s="60">
        <v>1985</v>
      </c>
      <c r="O45" s="61">
        <v>1861</v>
      </c>
      <c r="P45" s="48"/>
      <c r="Q45" s="48"/>
      <c r="R45" s="48"/>
      <c r="S45" s="48"/>
      <c r="T45" s="48"/>
      <c r="U45" s="48"/>
    </row>
    <row r="46" spans="1:21" ht="30.75" customHeight="1" x14ac:dyDescent="0.2">
      <c r="A46" s="48"/>
      <c r="B46" s="1219"/>
      <c r="C46" s="1220"/>
      <c r="D46" s="62"/>
      <c r="E46" s="1225" t="s">
        <v>13</v>
      </c>
      <c r="F46" s="1225"/>
      <c r="G46" s="1225"/>
      <c r="H46" s="1225"/>
      <c r="I46" s="1225"/>
      <c r="J46" s="1226"/>
      <c r="K46" s="63" t="s">
        <v>518</v>
      </c>
      <c r="L46" s="64" t="s">
        <v>518</v>
      </c>
      <c r="M46" s="64" t="s">
        <v>518</v>
      </c>
      <c r="N46" s="64" t="s">
        <v>518</v>
      </c>
      <c r="O46" s="65" t="s">
        <v>518</v>
      </c>
      <c r="P46" s="48"/>
      <c r="Q46" s="48"/>
      <c r="R46" s="48"/>
      <c r="S46" s="48"/>
      <c r="T46" s="48"/>
      <c r="U46" s="48"/>
    </row>
    <row r="47" spans="1:21" ht="30.75" customHeight="1" x14ac:dyDescent="0.2">
      <c r="A47" s="48"/>
      <c r="B47" s="1219"/>
      <c r="C47" s="1220"/>
      <c r="D47" s="62"/>
      <c r="E47" s="1225" t="s">
        <v>14</v>
      </c>
      <c r="F47" s="1225"/>
      <c r="G47" s="1225"/>
      <c r="H47" s="1225"/>
      <c r="I47" s="1225"/>
      <c r="J47" s="1226"/>
      <c r="K47" s="63" t="s">
        <v>518</v>
      </c>
      <c r="L47" s="64" t="s">
        <v>518</v>
      </c>
      <c r="M47" s="64" t="s">
        <v>518</v>
      </c>
      <c r="N47" s="64" t="s">
        <v>518</v>
      </c>
      <c r="O47" s="65" t="s">
        <v>518</v>
      </c>
      <c r="P47" s="48"/>
      <c r="Q47" s="48"/>
      <c r="R47" s="48"/>
      <c r="S47" s="48"/>
      <c r="T47" s="48"/>
      <c r="U47" s="48"/>
    </row>
    <row r="48" spans="1:21" ht="30.75" customHeight="1" x14ac:dyDescent="0.2">
      <c r="A48" s="48"/>
      <c r="B48" s="1219"/>
      <c r="C48" s="1220"/>
      <c r="D48" s="62"/>
      <c r="E48" s="1225" t="s">
        <v>15</v>
      </c>
      <c r="F48" s="1225"/>
      <c r="G48" s="1225"/>
      <c r="H48" s="1225"/>
      <c r="I48" s="1225"/>
      <c r="J48" s="1226"/>
      <c r="K48" s="63">
        <v>704</v>
      </c>
      <c r="L48" s="64">
        <v>711</v>
      </c>
      <c r="M48" s="64">
        <v>686</v>
      </c>
      <c r="N48" s="64">
        <v>706</v>
      </c>
      <c r="O48" s="65">
        <v>717</v>
      </c>
      <c r="P48" s="48"/>
      <c r="Q48" s="48"/>
      <c r="R48" s="48"/>
      <c r="S48" s="48"/>
      <c r="T48" s="48"/>
      <c r="U48" s="48"/>
    </row>
    <row r="49" spans="1:21" ht="30.75" customHeight="1" x14ac:dyDescent="0.2">
      <c r="A49" s="48"/>
      <c r="B49" s="1219"/>
      <c r="C49" s="1220"/>
      <c r="D49" s="62"/>
      <c r="E49" s="1225" t="s">
        <v>16</v>
      </c>
      <c r="F49" s="1225"/>
      <c r="G49" s="1225"/>
      <c r="H49" s="1225"/>
      <c r="I49" s="1225"/>
      <c r="J49" s="1226"/>
      <c r="K49" s="63" t="s">
        <v>518</v>
      </c>
      <c r="L49" s="64" t="s">
        <v>518</v>
      </c>
      <c r="M49" s="64" t="s">
        <v>518</v>
      </c>
      <c r="N49" s="64" t="s">
        <v>518</v>
      </c>
      <c r="O49" s="65" t="s">
        <v>518</v>
      </c>
      <c r="P49" s="48"/>
      <c r="Q49" s="48"/>
      <c r="R49" s="48"/>
      <c r="S49" s="48"/>
      <c r="T49" s="48"/>
      <c r="U49" s="48"/>
    </row>
    <row r="50" spans="1:21" ht="30.75" customHeight="1" x14ac:dyDescent="0.2">
      <c r="A50" s="48"/>
      <c r="B50" s="1219"/>
      <c r="C50" s="1220"/>
      <c r="D50" s="62"/>
      <c r="E50" s="1225" t="s">
        <v>17</v>
      </c>
      <c r="F50" s="1225"/>
      <c r="G50" s="1225"/>
      <c r="H50" s="1225"/>
      <c r="I50" s="1225"/>
      <c r="J50" s="1226"/>
      <c r="K50" s="63">
        <v>29</v>
      </c>
      <c r="L50" s="64">
        <v>28</v>
      </c>
      <c r="M50" s="64">
        <v>7</v>
      </c>
      <c r="N50" s="64">
        <v>14</v>
      </c>
      <c r="O50" s="65">
        <v>3</v>
      </c>
      <c r="P50" s="48"/>
      <c r="Q50" s="48"/>
      <c r="R50" s="48"/>
      <c r="S50" s="48"/>
      <c r="T50" s="48"/>
      <c r="U50" s="48"/>
    </row>
    <row r="51" spans="1:21" ht="30.75" customHeight="1" x14ac:dyDescent="0.2">
      <c r="A51" s="48"/>
      <c r="B51" s="1221"/>
      <c r="C51" s="1222"/>
      <c r="D51" s="66"/>
      <c r="E51" s="1225" t="s">
        <v>18</v>
      </c>
      <c r="F51" s="1225"/>
      <c r="G51" s="1225"/>
      <c r="H51" s="1225"/>
      <c r="I51" s="1225"/>
      <c r="J51" s="1226"/>
      <c r="K51" s="63">
        <v>0</v>
      </c>
      <c r="L51" s="64">
        <v>0</v>
      </c>
      <c r="M51" s="64">
        <v>1</v>
      </c>
      <c r="N51" s="64">
        <v>0</v>
      </c>
      <c r="O51" s="65">
        <v>0</v>
      </c>
      <c r="P51" s="48"/>
      <c r="Q51" s="48"/>
      <c r="R51" s="48"/>
      <c r="S51" s="48"/>
      <c r="T51" s="48"/>
      <c r="U51" s="48"/>
    </row>
    <row r="52" spans="1:21" ht="30.75" customHeight="1" x14ac:dyDescent="0.2">
      <c r="A52" s="48"/>
      <c r="B52" s="1227" t="s">
        <v>19</v>
      </c>
      <c r="C52" s="1228"/>
      <c r="D52" s="66"/>
      <c r="E52" s="1225" t="s">
        <v>20</v>
      </c>
      <c r="F52" s="1225"/>
      <c r="G52" s="1225"/>
      <c r="H52" s="1225"/>
      <c r="I52" s="1225"/>
      <c r="J52" s="1226"/>
      <c r="K52" s="63">
        <v>1819</v>
      </c>
      <c r="L52" s="64">
        <v>1821</v>
      </c>
      <c r="M52" s="64">
        <v>1740</v>
      </c>
      <c r="N52" s="64">
        <v>1767</v>
      </c>
      <c r="O52" s="65">
        <v>1705</v>
      </c>
      <c r="P52" s="48"/>
      <c r="Q52" s="48"/>
      <c r="R52" s="48"/>
      <c r="S52" s="48"/>
      <c r="T52" s="48"/>
      <c r="U52" s="48"/>
    </row>
    <row r="53" spans="1:21" ht="30.75" customHeight="1" thickBot="1" x14ac:dyDescent="0.25">
      <c r="A53" s="48"/>
      <c r="B53" s="1229" t="s">
        <v>21</v>
      </c>
      <c r="C53" s="1230"/>
      <c r="D53" s="67"/>
      <c r="E53" s="1231" t="s">
        <v>22</v>
      </c>
      <c r="F53" s="1231"/>
      <c r="G53" s="1231"/>
      <c r="H53" s="1231"/>
      <c r="I53" s="1231"/>
      <c r="J53" s="1232"/>
      <c r="K53" s="68">
        <v>995</v>
      </c>
      <c r="L53" s="69">
        <v>923</v>
      </c>
      <c r="M53" s="69">
        <v>858</v>
      </c>
      <c r="N53" s="69">
        <v>938</v>
      </c>
      <c r="O53" s="70">
        <v>876</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576</v>
      </c>
      <c r="P55" s="48"/>
      <c r="Q55" s="48"/>
      <c r="R55" s="48"/>
      <c r="S55" s="48"/>
      <c r="T55" s="48"/>
      <c r="U55" s="48"/>
    </row>
    <row r="56" spans="1:21" ht="31.5" customHeight="1" thickBot="1" x14ac:dyDescent="0.25">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x14ac:dyDescent="0.2">
      <c r="B57" s="1233" t="s">
        <v>25</v>
      </c>
      <c r="C57" s="1234"/>
      <c r="D57" s="1237" t="s">
        <v>26</v>
      </c>
      <c r="E57" s="1238"/>
      <c r="F57" s="1238"/>
      <c r="G57" s="1238"/>
      <c r="H57" s="1238"/>
      <c r="I57" s="1238"/>
      <c r="J57" s="1239"/>
      <c r="K57" s="83"/>
      <c r="L57" s="84"/>
      <c r="M57" s="84"/>
      <c r="N57" s="84"/>
      <c r="O57" s="85"/>
    </row>
    <row r="58" spans="1:21" ht="31.5" customHeight="1" thickBot="1" x14ac:dyDescent="0.25">
      <c r="B58" s="1235"/>
      <c r="C58" s="1236"/>
      <c r="D58" s="1240" t="s">
        <v>27</v>
      </c>
      <c r="E58" s="1241"/>
      <c r="F58" s="1241"/>
      <c r="G58" s="1241"/>
      <c r="H58" s="1241"/>
      <c r="I58" s="1241"/>
      <c r="J58" s="1242"/>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R2SOpXm0GRk9KUs0Pmkws7fJiULQZ9i3cW+jCViuIrT1UN8Dyg6I/0ljMF9mbC51QGUvdXjwpSVGB3EgE+Plw==" saltValue="+y1i7G0903CLvpi+5HsJh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559</v>
      </c>
      <c r="J40" s="100" t="s">
        <v>560</v>
      </c>
      <c r="K40" s="100" t="s">
        <v>561</v>
      </c>
      <c r="L40" s="100" t="s">
        <v>562</v>
      </c>
      <c r="M40" s="101" t="s">
        <v>563</v>
      </c>
    </row>
    <row r="41" spans="2:13" ht="27.75" customHeight="1" x14ac:dyDescent="0.2">
      <c r="B41" s="1243" t="s">
        <v>30</v>
      </c>
      <c r="C41" s="1244"/>
      <c r="D41" s="102"/>
      <c r="E41" s="1249" t="s">
        <v>31</v>
      </c>
      <c r="F41" s="1249"/>
      <c r="G41" s="1249"/>
      <c r="H41" s="1250"/>
      <c r="I41" s="358">
        <v>16850</v>
      </c>
      <c r="J41" s="359">
        <v>15984</v>
      </c>
      <c r="K41" s="359">
        <v>15271</v>
      </c>
      <c r="L41" s="359">
        <v>14793</v>
      </c>
      <c r="M41" s="360">
        <v>14147</v>
      </c>
    </row>
    <row r="42" spans="2:13" ht="27.75" customHeight="1" x14ac:dyDescent="0.2">
      <c r="B42" s="1245"/>
      <c r="C42" s="1246"/>
      <c r="D42" s="103"/>
      <c r="E42" s="1251" t="s">
        <v>32</v>
      </c>
      <c r="F42" s="1251"/>
      <c r="G42" s="1251"/>
      <c r="H42" s="1252"/>
      <c r="I42" s="361">
        <v>45</v>
      </c>
      <c r="J42" s="362">
        <v>15</v>
      </c>
      <c r="K42" s="362">
        <v>11</v>
      </c>
      <c r="L42" s="362" t="s">
        <v>518</v>
      </c>
      <c r="M42" s="363" t="s">
        <v>518</v>
      </c>
    </row>
    <row r="43" spans="2:13" ht="27.75" customHeight="1" x14ac:dyDescent="0.2">
      <c r="B43" s="1245"/>
      <c r="C43" s="1246"/>
      <c r="D43" s="103"/>
      <c r="E43" s="1251" t="s">
        <v>33</v>
      </c>
      <c r="F43" s="1251"/>
      <c r="G43" s="1251"/>
      <c r="H43" s="1252"/>
      <c r="I43" s="361">
        <v>9254</v>
      </c>
      <c r="J43" s="362">
        <v>8867</v>
      </c>
      <c r="K43" s="362">
        <v>8413</v>
      </c>
      <c r="L43" s="362">
        <v>8031</v>
      </c>
      <c r="M43" s="363">
        <v>7676</v>
      </c>
    </row>
    <row r="44" spans="2:13" ht="27.75" customHeight="1" x14ac:dyDescent="0.2">
      <c r="B44" s="1245"/>
      <c r="C44" s="1246"/>
      <c r="D44" s="103"/>
      <c r="E44" s="1251" t="s">
        <v>34</v>
      </c>
      <c r="F44" s="1251"/>
      <c r="G44" s="1251"/>
      <c r="H44" s="1252"/>
      <c r="I44" s="361" t="s">
        <v>518</v>
      </c>
      <c r="J44" s="362" t="s">
        <v>518</v>
      </c>
      <c r="K44" s="362" t="s">
        <v>518</v>
      </c>
      <c r="L44" s="362" t="s">
        <v>518</v>
      </c>
      <c r="M44" s="363" t="s">
        <v>518</v>
      </c>
    </row>
    <row r="45" spans="2:13" ht="27.75" customHeight="1" x14ac:dyDescent="0.2">
      <c r="B45" s="1245"/>
      <c r="C45" s="1246"/>
      <c r="D45" s="103"/>
      <c r="E45" s="1251" t="s">
        <v>35</v>
      </c>
      <c r="F45" s="1251"/>
      <c r="G45" s="1251"/>
      <c r="H45" s="1252"/>
      <c r="I45" s="361">
        <v>3749</v>
      </c>
      <c r="J45" s="362">
        <v>3609</v>
      </c>
      <c r="K45" s="362">
        <v>3523</v>
      </c>
      <c r="L45" s="362">
        <v>3309</v>
      </c>
      <c r="M45" s="363">
        <v>3311</v>
      </c>
    </row>
    <row r="46" spans="2:13" ht="27.75" customHeight="1" x14ac:dyDescent="0.2">
      <c r="B46" s="1245"/>
      <c r="C46" s="1246"/>
      <c r="D46" s="104"/>
      <c r="E46" s="1251" t="s">
        <v>36</v>
      </c>
      <c r="F46" s="1251"/>
      <c r="G46" s="1251"/>
      <c r="H46" s="1252"/>
      <c r="I46" s="361">
        <v>17</v>
      </c>
      <c r="J46" s="362">
        <v>17</v>
      </c>
      <c r="K46" s="362">
        <v>17</v>
      </c>
      <c r="L46" s="362">
        <v>17</v>
      </c>
      <c r="M46" s="363">
        <v>17</v>
      </c>
    </row>
    <row r="47" spans="2:13" ht="27.75" customHeight="1" x14ac:dyDescent="0.2">
      <c r="B47" s="1245"/>
      <c r="C47" s="1246"/>
      <c r="D47" s="105"/>
      <c r="E47" s="1253" t="s">
        <v>37</v>
      </c>
      <c r="F47" s="1254"/>
      <c r="G47" s="1254"/>
      <c r="H47" s="1255"/>
      <c r="I47" s="361" t="s">
        <v>518</v>
      </c>
      <c r="J47" s="362" t="s">
        <v>518</v>
      </c>
      <c r="K47" s="362" t="s">
        <v>518</v>
      </c>
      <c r="L47" s="362" t="s">
        <v>518</v>
      </c>
      <c r="M47" s="363" t="s">
        <v>518</v>
      </c>
    </row>
    <row r="48" spans="2:13" ht="27.75" customHeight="1" x14ac:dyDescent="0.2">
      <c r="B48" s="1245"/>
      <c r="C48" s="1246"/>
      <c r="D48" s="103"/>
      <c r="E48" s="1251" t="s">
        <v>38</v>
      </c>
      <c r="F48" s="1251"/>
      <c r="G48" s="1251"/>
      <c r="H48" s="1252"/>
      <c r="I48" s="361" t="s">
        <v>518</v>
      </c>
      <c r="J48" s="362" t="s">
        <v>518</v>
      </c>
      <c r="K48" s="362" t="s">
        <v>518</v>
      </c>
      <c r="L48" s="362" t="s">
        <v>518</v>
      </c>
      <c r="M48" s="363" t="s">
        <v>518</v>
      </c>
    </row>
    <row r="49" spans="2:13" ht="27.75" customHeight="1" x14ac:dyDescent="0.2">
      <c r="B49" s="1247"/>
      <c r="C49" s="1248"/>
      <c r="D49" s="103"/>
      <c r="E49" s="1251" t="s">
        <v>39</v>
      </c>
      <c r="F49" s="1251"/>
      <c r="G49" s="1251"/>
      <c r="H49" s="1252"/>
      <c r="I49" s="361" t="s">
        <v>518</v>
      </c>
      <c r="J49" s="362" t="s">
        <v>518</v>
      </c>
      <c r="K49" s="362" t="s">
        <v>518</v>
      </c>
      <c r="L49" s="362" t="s">
        <v>518</v>
      </c>
      <c r="M49" s="363" t="s">
        <v>518</v>
      </c>
    </row>
    <row r="50" spans="2:13" ht="27.75" customHeight="1" x14ac:dyDescent="0.2">
      <c r="B50" s="1256" t="s">
        <v>40</v>
      </c>
      <c r="C50" s="1257"/>
      <c r="D50" s="106"/>
      <c r="E50" s="1251" t="s">
        <v>41</v>
      </c>
      <c r="F50" s="1251"/>
      <c r="G50" s="1251"/>
      <c r="H50" s="1252"/>
      <c r="I50" s="361">
        <v>1289</v>
      </c>
      <c r="J50" s="362">
        <v>1297</v>
      </c>
      <c r="K50" s="362">
        <v>1527</v>
      </c>
      <c r="L50" s="362">
        <v>1376</v>
      </c>
      <c r="M50" s="363">
        <v>2733</v>
      </c>
    </row>
    <row r="51" spans="2:13" ht="27.75" customHeight="1" x14ac:dyDescent="0.2">
      <c r="B51" s="1245"/>
      <c r="C51" s="1246"/>
      <c r="D51" s="103"/>
      <c r="E51" s="1251" t="s">
        <v>42</v>
      </c>
      <c r="F51" s="1251"/>
      <c r="G51" s="1251"/>
      <c r="H51" s="1252"/>
      <c r="I51" s="361">
        <v>2062</v>
      </c>
      <c r="J51" s="362">
        <v>1894</v>
      </c>
      <c r="K51" s="362">
        <v>1669</v>
      </c>
      <c r="L51" s="362">
        <v>1463</v>
      </c>
      <c r="M51" s="363">
        <v>1264</v>
      </c>
    </row>
    <row r="52" spans="2:13" ht="27.75" customHeight="1" x14ac:dyDescent="0.2">
      <c r="B52" s="1247"/>
      <c r="C52" s="1248"/>
      <c r="D52" s="103"/>
      <c r="E52" s="1251" t="s">
        <v>43</v>
      </c>
      <c r="F52" s="1251"/>
      <c r="G52" s="1251"/>
      <c r="H52" s="1252"/>
      <c r="I52" s="361">
        <v>16419</v>
      </c>
      <c r="J52" s="362">
        <v>15855</v>
      </c>
      <c r="K52" s="362">
        <v>15320</v>
      </c>
      <c r="L52" s="362">
        <v>14888</v>
      </c>
      <c r="M52" s="363">
        <v>14555</v>
      </c>
    </row>
    <row r="53" spans="2:13" ht="27.75" customHeight="1" thickBot="1" x14ac:dyDescent="0.25">
      <c r="B53" s="1258" t="s">
        <v>44</v>
      </c>
      <c r="C53" s="1259"/>
      <c r="D53" s="107"/>
      <c r="E53" s="1260" t="s">
        <v>45</v>
      </c>
      <c r="F53" s="1260"/>
      <c r="G53" s="1260"/>
      <c r="H53" s="1261"/>
      <c r="I53" s="364">
        <v>10144</v>
      </c>
      <c r="J53" s="365">
        <v>9446</v>
      </c>
      <c r="K53" s="365">
        <v>8717</v>
      </c>
      <c r="L53" s="365">
        <v>8423</v>
      </c>
      <c r="M53" s="366">
        <v>6600</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Av9lhKhP93/otkWMRZnOhQbWpw7PPZwXzR0X5RDm9Lpfkj/JWbWcn8h7tGHBy9NUUUxJfwaeSr6UK1E8OpftWg==" saltValue="jHxalHLU+eQswiDeeyGTT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561</v>
      </c>
      <c r="G54" s="116" t="s">
        <v>562</v>
      </c>
      <c r="H54" s="117" t="s">
        <v>563</v>
      </c>
    </row>
    <row r="55" spans="2:8" ht="52.5" customHeight="1" x14ac:dyDescent="0.2">
      <c r="B55" s="118"/>
      <c r="C55" s="1270" t="s">
        <v>48</v>
      </c>
      <c r="D55" s="1270"/>
      <c r="E55" s="1271"/>
      <c r="F55" s="119">
        <v>913</v>
      </c>
      <c r="G55" s="119">
        <v>446</v>
      </c>
      <c r="H55" s="120">
        <v>896</v>
      </c>
    </row>
    <row r="56" spans="2:8" ht="52.5" customHeight="1" x14ac:dyDescent="0.2">
      <c r="B56" s="121"/>
      <c r="C56" s="1272" t="s">
        <v>49</v>
      </c>
      <c r="D56" s="1272"/>
      <c r="E56" s="1273"/>
      <c r="F56" s="122">
        <v>27</v>
      </c>
      <c r="G56" s="122">
        <v>27</v>
      </c>
      <c r="H56" s="123">
        <v>27</v>
      </c>
    </row>
    <row r="57" spans="2:8" ht="53.25" customHeight="1" x14ac:dyDescent="0.2">
      <c r="B57" s="121"/>
      <c r="C57" s="1274" t="s">
        <v>50</v>
      </c>
      <c r="D57" s="1274"/>
      <c r="E57" s="1275"/>
      <c r="F57" s="124">
        <v>873</v>
      </c>
      <c r="G57" s="124">
        <v>1197</v>
      </c>
      <c r="H57" s="125">
        <v>1927</v>
      </c>
    </row>
    <row r="58" spans="2:8" ht="45.75" customHeight="1" x14ac:dyDescent="0.2">
      <c r="B58" s="126"/>
      <c r="C58" s="1262" t="s">
        <v>589</v>
      </c>
      <c r="D58" s="1263"/>
      <c r="E58" s="1264"/>
      <c r="F58" s="127">
        <v>25</v>
      </c>
      <c r="G58" s="127">
        <v>74</v>
      </c>
      <c r="H58" s="128">
        <v>594</v>
      </c>
    </row>
    <row r="59" spans="2:8" ht="45.75" customHeight="1" x14ac:dyDescent="0.2">
      <c r="B59" s="126"/>
      <c r="C59" s="1262" t="s">
        <v>590</v>
      </c>
      <c r="D59" s="1263"/>
      <c r="E59" s="1264"/>
      <c r="F59" s="127">
        <v>386</v>
      </c>
      <c r="G59" s="127">
        <v>402</v>
      </c>
      <c r="H59" s="128">
        <v>357</v>
      </c>
    </row>
    <row r="60" spans="2:8" ht="45.75" customHeight="1" x14ac:dyDescent="0.2">
      <c r="B60" s="126"/>
      <c r="C60" s="1262" t="s">
        <v>591</v>
      </c>
      <c r="D60" s="1263"/>
      <c r="E60" s="1264"/>
      <c r="F60" s="127">
        <v>110</v>
      </c>
      <c r="G60" s="127">
        <v>154</v>
      </c>
      <c r="H60" s="128">
        <v>273</v>
      </c>
    </row>
    <row r="61" spans="2:8" ht="45.75" customHeight="1" x14ac:dyDescent="0.2">
      <c r="B61" s="126"/>
      <c r="C61" s="1262" t="s">
        <v>592</v>
      </c>
      <c r="D61" s="1263"/>
      <c r="E61" s="1264"/>
      <c r="F61" s="127">
        <v>271</v>
      </c>
      <c r="G61" s="127">
        <v>296</v>
      </c>
      <c r="H61" s="128">
        <v>267</v>
      </c>
    </row>
    <row r="62" spans="2:8" ht="45.75" customHeight="1" thickBot="1" x14ac:dyDescent="0.25">
      <c r="B62" s="129"/>
      <c r="C62" s="1265" t="s">
        <v>593</v>
      </c>
      <c r="D62" s="1266"/>
      <c r="E62" s="1267"/>
      <c r="F62" s="130">
        <v>53</v>
      </c>
      <c r="G62" s="130">
        <v>87</v>
      </c>
      <c r="H62" s="131">
        <v>165</v>
      </c>
    </row>
    <row r="63" spans="2:8" ht="52.5" customHeight="1" thickBot="1" x14ac:dyDescent="0.25">
      <c r="B63" s="132"/>
      <c r="C63" s="1268" t="s">
        <v>51</v>
      </c>
      <c r="D63" s="1268"/>
      <c r="E63" s="1269"/>
      <c r="F63" s="133">
        <v>1813</v>
      </c>
      <c r="G63" s="133">
        <v>1669</v>
      </c>
      <c r="H63" s="134">
        <v>2849</v>
      </c>
    </row>
    <row r="64" spans="2:8" ht="13.2" x14ac:dyDescent="0.2"/>
  </sheetData>
  <sheetProtection algorithmName="SHA-512" hashValue="/MTyUbaX8kPXzb9ynB8lc5KmQQ1x+ORBfTpWjGsDIezf7bnAqYBEd/lvQxw21/8QEupt8ugaGqOIP6a85mrNLA==" saltValue="x5dxAM4xElkSG1T4OYWTG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C61" zoomScaleNormal="100" zoomScaleSheetLayoutView="55" workbookViewId="0">
      <selection activeCell="AN65" sqref="AN65:DC69"/>
    </sheetView>
  </sheetViews>
  <sheetFormatPr defaultColWidth="0" defaultRowHeight="13.5" customHeight="1" zeroHeight="1" x14ac:dyDescent="0.2"/>
  <cols>
    <col min="1" max="1" width="6.33203125" style="369" customWidth="1"/>
    <col min="2" max="107" width="2.44140625" style="369" customWidth="1"/>
    <col min="108" max="108" width="6.109375" style="376" customWidth="1"/>
    <col min="109" max="109" width="5.88671875" style="375" customWidth="1"/>
    <col min="110" max="16384" width="8.6640625" style="369" hidden="1"/>
  </cols>
  <sheetData>
    <row r="1" spans="1:109" ht="42.75" customHeight="1" x14ac:dyDescent="0.2">
      <c r="A1" s="367"/>
      <c r="B1" s="368"/>
      <c r="DD1" s="369"/>
      <c r="DE1" s="369"/>
    </row>
    <row r="2" spans="1:109" ht="25.5" customHeight="1" x14ac:dyDescent="0.2">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2">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62" customFormat="1" ht="13.2" x14ac:dyDescent="0.2">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62" customFormat="1" ht="13.2" x14ac:dyDescent="0.2">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62" customFormat="1" ht="13.2" x14ac:dyDescent="0.2">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62" customFormat="1" ht="13.2" x14ac:dyDescent="0.2">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62" customFormat="1" ht="13.2" x14ac:dyDescent="0.2">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62" customFormat="1" ht="13.2" x14ac:dyDescent="0.2">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62" customFormat="1" ht="13.2" x14ac:dyDescent="0.2">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62" customFormat="1" ht="13.2" x14ac:dyDescent="0.2">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62" customFormat="1" ht="13.2" x14ac:dyDescent="0.2">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62" customFormat="1" ht="13.2" x14ac:dyDescent="0.2">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62" customFormat="1" ht="13.2" x14ac:dyDescent="0.2">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62" customFormat="1" ht="13.2" x14ac:dyDescent="0.2">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62" customFormat="1" ht="13.2" x14ac:dyDescent="0.2">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62" customFormat="1" ht="13.2" x14ac:dyDescent="0.2">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62" customFormat="1" ht="13.2" x14ac:dyDescent="0.2">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ht="13.2" x14ac:dyDescent="0.2">
      <c r="DD19" s="369"/>
      <c r="DE19" s="369"/>
    </row>
    <row r="20" spans="1:109" ht="13.2" x14ac:dyDescent="0.2">
      <c r="DD20" s="369"/>
      <c r="DE20" s="369"/>
    </row>
    <row r="21" spans="1:109" ht="17.25" customHeight="1" x14ac:dyDescent="0.2">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2">
      <c r="B22" s="375"/>
    </row>
    <row r="23" spans="1:109" ht="13.2" x14ac:dyDescent="0.2">
      <c r="B23" s="375"/>
    </row>
    <row r="24" spans="1:109" ht="13.2" x14ac:dyDescent="0.2">
      <c r="B24" s="375"/>
    </row>
    <row r="25" spans="1:109" ht="13.2" x14ac:dyDescent="0.2">
      <c r="B25" s="375"/>
    </row>
    <row r="26" spans="1:109" ht="13.2" x14ac:dyDescent="0.2">
      <c r="B26" s="375"/>
    </row>
    <row r="27" spans="1:109" ht="13.2" x14ac:dyDescent="0.2">
      <c r="B27" s="375"/>
    </row>
    <row r="28" spans="1:109" ht="13.2" x14ac:dyDescent="0.2">
      <c r="B28" s="375"/>
    </row>
    <row r="29" spans="1:109" ht="13.2" x14ac:dyDescent="0.2">
      <c r="B29" s="375"/>
    </row>
    <row r="30" spans="1:109" ht="13.2" x14ac:dyDescent="0.2">
      <c r="B30" s="375"/>
    </row>
    <row r="31" spans="1:109" ht="13.2" x14ac:dyDescent="0.2">
      <c r="B31" s="375"/>
    </row>
    <row r="32" spans="1:109" ht="13.2" x14ac:dyDescent="0.2">
      <c r="B32" s="375"/>
    </row>
    <row r="33" spans="2:109" ht="13.2" x14ac:dyDescent="0.2">
      <c r="B33" s="375"/>
    </row>
    <row r="34" spans="2:109" ht="13.2" x14ac:dyDescent="0.2">
      <c r="B34" s="375"/>
    </row>
    <row r="35" spans="2:109" ht="13.2" x14ac:dyDescent="0.2">
      <c r="B35" s="375"/>
    </row>
    <row r="36" spans="2:109" ht="13.2" x14ac:dyDescent="0.2">
      <c r="B36" s="375"/>
    </row>
    <row r="37" spans="2:109" ht="13.2" x14ac:dyDescent="0.2">
      <c r="B37" s="375"/>
    </row>
    <row r="38" spans="2:109" ht="13.2" x14ac:dyDescent="0.2">
      <c r="B38" s="375"/>
    </row>
    <row r="39" spans="2:109" ht="13.2" x14ac:dyDescent="0.2">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ht="13.2" x14ac:dyDescent="0.2">
      <c r="B40" s="380"/>
      <c r="DD40" s="380"/>
      <c r="DE40" s="369"/>
    </row>
    <row r="41" spans="2:109" ht="16.2" x14ac:dyDescent="0.2">
      <c r="B41" s="381" t="s">
        <v>595</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ht="13.2" x14ac:dyDescent="0.2">
      <c r="B42" s="375"/>
      <c r="G42" s="382"/>
      <c r="I42" s="383"/>
      <c r="J42" s="383"/>
      <c r="K42" s="383"/>
      <c r="AM42" s="382"/>
      <c r="AN42" s="382" t="s">
        <v>596</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2">
      <c r="B43" s="375"/>
      <c r="AN43" s="1276" t="s">
        <v>597</v>
      </c>
      <c r="AO43" s="1277"/>
      <c r="AP43" s="1277"/>
      <c r="AQ43" s="1277"/>
      <c r="AR43" s="1277"/>
      <c r="AS43" s="1277"/>
      <c r="AT43" s="1277"/>
      <c r="AU43" s="1277"/>
      <c r="AV43" s="1277"/>
      <c r="AW43" s="1277"/>
      <c r="AX43" s="1277"/>
      <c r="AY43" s="1277"/>
      <c r="AZ43" s="1277"/>
      <c r="BA43" s="1277"/>
      <c r="BB43" s="1277"/>
      <c r="BC43" s="1277"/>
      <c r="BD43" s="1277"/>
      <c r="BE43" s="1277"/>
      <c r="BF43" s="1277"/>
      <c r="BG43" s="1277"/>
      <c r="BH43" s="1277"/>
      <c r="BI43" s="1277"/>
      <c r="BJ43" s="1277"/>
      <c r="BK43" s="1277"/>
      <c r="BL43" s="1277"/>
      <c r="BM43" s="1277"/>
      <c r="BN43" s="1277"/>
      <c r="BO43" s="1277"/>
      <c r="BP43" s="1277"/>
      <c r="BQ43" s="1277"/>
      <c r="BR43" s="1277"/>
      <c r="BS43" s="1277"/>
      <c r="BT43" s="1277"/>
      <c r="BU43" s="1277"/>
      <c r="BV43" s="1277"/>
      <c r="BW43" s="1277"/>
      <c r="BX43" s="1277"/>
      <c r="BY43" s="1277"/>
      <c r="BZ43" s="1277"/>
      <c r="CA43" s="1277"/>
      <c r="CB43" s="1277"/>
      <c r="CC43" s="1277"/>
      <c r="CD43" s="1277"/>
      <c r="CE43" s="1277"/>
      <c r="CF43" s="1277"/>
      <c r="CG43" s="1277"/>
      <c r="CH43" s="1277"/>
      <c r="CI43" s="1277"/>
      <c r="CJ43" s="1277"/>
      <c r="CK43" s="1277"/>
      <c r="CL43" s="1277"/>
      <c r="CM43" s="1277"/>
      <c r="CN43" s="1277"/>
      <c r="CO43" s="1277"/>
      <c r="CP43" s="1277"/>
      <c r="CQ43" s="1277"/>
      <c r="CR43" s="1277"/>
      <c r="CS43" s="1277"/>
      <c r="CT43" s="1277"/>
      <c r="CU43" s="1277"/>
      <c r="CV43" s="1277"/>
      <c r="CW43" s="1277"/>
      <c r="CX43" s="1277"/>
      <c r="CY43" s="1277"/>
      <c r="CZ43" s="1277"/>
      <c r="DA43" s="1277"/>
      <c r="DB43" s="1277"/>
      <c r="DC43" s="1278"/>
    </row>
    <row r="44" spans="2:109" ht="13.2" x14ac:dyDescent="0.2">
      <c r="B44" s="375"/>
      <c r="AN44" s="1279"/>
      <c r="AO44" s="1280"/>
      <c r="AP44" s="1280"/>
      <c r="AQ44" s="1280"/>
      <c r="AR44" s="1280"/>
      <c r="AS44" s="1280"/>
      <c r="AT44" s="1280"/>
      <c r="AU44" s="1280"/>
      <c r="AV44" s="1280"/>
      <c r="AW44" s="1280"/>
      <c r="AX44" s="1280"/>
      <c r="AY44" s="1280"/>
      <c r="AZ44" s="1280"/>
      <c r="BA44" s="1280"/>
      <c r="BB44" s="1280"/>
      <c r="BC44" s="1280"/>
      <c r="BD44" s="1280"/>
      <c r="BE44" s="1280"/>
      <c r="BF44" s="1280"/>
      <c r="BG44" s="1280"/>
      <c r="BH44" s="1280"/>
      <c r="BI44" s="1280"/>
      <c r="BJ44" s="1280"/>
      <c r="BK44" s="1280"/>
      <c r="BL44" s="1280"/>
      <c r="BM44" s="1280"/>
      <c r="BN44" s="1280"/>
      <c r="BO44" s="1280"/>
      <c r="BP44" s="1280"/>
      <c r="BQ44" s="1280"/>
      <c r="BR44" s="1280"/>
      <c r="BS44" s="1280"/>
      <c r="BT44" s="1280"/>
      <c r="BU44" s="1280"/>
      <c r="BV44" s="1280"/>
      <c r="BW44" s="1280"/>
      <c r="BX44" s="1280"/>
      <c r="BY44" s="1280"/>
      <c r="BZ44" s="1280"/>
      <c r="CA44" s="1280"/>
      <c r="CB44" s="1280"/>
      <c r="CC44" s="1280"/>
      <c r="CD44" s="1280"/>
      <c r="CE44" s="1280"/>
      <c r="CF44" s="1280"/>
      <c r="CG44" s="1280"/>
      <c r="CH44" s="1280"/>
      <c r="CI44" s="1280"/>
      <c r="CJ44" s="1280"/>
      <c r="CK44" s="1280"/>
      <c r="CL44" s="1280"/>
      <c r="CM44" s="1280"/>
      <c r="CN44" s="1280"/>
      <c r="CO44" s="1280"/>
      <c r="CP44" s="1280"/>
      <c r="CQ44" s="1280"/>
      <c r="CR44" s="1280"/>
      <c r="CS44" s="1280"/>
      <c r="CT44" s="1280"/>
      <c r="CU44" s="1280"/>
      <c r="CV44" s="1280"/>
      <c r="CW44" s="1280"/>
      <c r="CX44" s="1280"/>
      <c r="CY44" s="1280"/>
      <c r="CZ44" s="1280"/>
      <c r="DA44" s="1280"/>
      <c r="DB44" s="1280"/>
      <c r="DC44" s="1281"/>
    </row>
    <row r="45" spans="2:109" ht="13.2" x14ac:dyDescent="0.2">
      <c r="B45" s="375"/>
      <c r="AN45" s="1279"/>
      <c r="AO45" s="1280"/>
      <c r="AP45" s="1280"/>
      <c r="AQ45" s="1280"/>
      <c r="AR45" s="1280"/>
      <c r="AS45" s="1280"/>
      <c r="AT45" s="1280"/>
      <c r="AU45" s="1280"/>
      <c r="AV45" s="1280"/>
      <c r="AW45" s="1280"/>
      <c r="AX45" s="1280"/>
      <c r="AY45" s="1280"/>
      <c r="AZ45" s="1280"/>
      <c r="BA45" s="1280"/>
      <c r="BB45" s="1280"/>
      <c r="BC45" s="1280"/>
      <c r="BD45" s="1280"/>
      <c r="BE45" s="1280"/>
      <c r="BF45" s="1280"/>
      <c r="BG45" s="1280"/>
      <c r="BH45" s="1280"/>
      <c r="BI45" s="1280"/>
      <c r="BJ45" s="1280"/>
      <c r="BK45" s="1280"/>
      <c r="BL45" s="1280"/>
      <c r="BM45" s="1280"/>
      <c r="BN45" s="1280"/>
      <c r="BO45" s="1280"/>
      <c r="BP45" s="1280"/>
      <c r="BQ45" s="1280"/>
      <c r="BR45" s="1280"/>
      <c r="BS45" s="1280"/>
      <c r="BT45" s="1280"/>
      <c r="BU45" s="1280"/>
      <c r="BV45" s="1280"/>
      <c r="BW45" s="1280"/>
      <c r="BX45" s="1280"/>
      <c r="BY45" s="1280"/>
      <c r="BZ45" s="1280"/>
      <c r="CA45" s="1280"/>
      <c r="CB45" s="1280"/>
      <c r="CC45" s="1280"/>
      <c r="CD45" s="1280"/>
      <c r="CE45" s="1280"/>
      <c r="CF45" s="1280"/>
      <c r="CG45" s="1280"/>
      <c r="CH45" s="1280"/>
      <c r="CI45" s="1280"/>
      <c r="CJ45" s="1280"/>
      <c r="CK45" s="1280"/>
      <c r="CL45" s="1280"/>
      <c r="CM45" s="1280"/>
      <c r="CN45" s="1280"/>
      <c r="CO45" s="1280"/>
      <c r="CP45" s="1280"/>
      <c r="CQ45" s="1280"/>
      <c r="CR45" s="1280"/>
      <c r="CS45" s="1280"/>
      <c r="CT45" s="1280"/>
      <c r="CU45" s="1280"/>
      <c r="CV45" s="1280"/>
      <c r="CW45" s="1280"/>
      <c r="CX45" s="1280"/>
      <c r="CY45" s="1280"/>
      <c r="CZ45" s="1280"/>
      <c r="DA45" s="1280"/>
      <c r="DB45" s="1280"/>
      <c r="DC45" s="1281"/>
    </row>
    <row r="46" spans="2:109" ht="13.2" x14ac:dyDescent="0.2">
      <c r="B46" s="375"/>
      <c r="AN46" s="1279"/>
      <c r="AO46" s="1280"/>
      <c r="AP46" s="1280"/>
      <c r="AQ46" s="1280"/>
      <c r="AR46" s="1280"/>
      <c r="AS46" s="1280"/>
      <c r="AT46" s="1280"/>
      <c r="AU46" s="1280"/>
      <c r="AV46" s="1280"/>
      <c r="AW46" s="1280"/>
      <c r="AX46" s="1280"/>
      <c r="AY46" s="1280"/>
      <c r="AZ46" s="1280"/>
      <c r="BA46" s="1280"/>
      <c r="BB46" s="1280"/>
      <c r="BC46" s="1280"/>
      <c r="BD46" s="1280"/>
      <c r="BE46" s="1280"/>
      <c r="BF46" s="1280"/>
      <c r="BG46" s="1280"/>
      <c r="BH46" s="1280"/>
      <c r="BI46" s="1280"/>
      <c r="BJ46" s="1280"/>
      <c r="BK46" s="1280"/>
      <c r="BL46" s="1280"/>
      <c r="BM46" s="1280"/>
      <c r="BN46" s="1280"/>
      <c r="BO46" s="1280"/>
      <c r="BP46" s="1280"/>
      <c r="BQ46" s="1280"/>
      <c r="BR46" s="1280"/>
      <c r="BS46" s="1280"/>
      <c r="BT46" s="1280"/>
      <c r="BU46" s="1280"/>
      <c r="BV46" s="1280"/>
      <c r="BW46" s="1280"/>
      <c r="BX46" s="1280"/>
      <c r="BY46" s="1280"/>
      <c r="BZ46" s="1280"/>
      <c r="CA46" s="1280"/>
      <c r="CB46" s="1280"/>
      <c r="CC46" s="1280"/>
      <c r="CD46" s="1280"/>
      <c r="CE46" s="1280"/>
      <c r="CF46" s="1280"/>
      <c r="CG46" s="1280"/>
      <c r="CH46" s="1280"/>
      <c r="CI46" s="1280"/>
      <c r="CJ46" s="1280"/>
      <c r="CK46" s="1280"/>
      <c r="CL46" s="1280"/>
      <c r="CM46" s="1280"/>
      <c r="CN46" s="1280"/>
      <c r="CO46" s="1280"/>
      <c r="CP46" s="1280"/>
      <c r="CQ46" s="1280"/>
      <c r="CR46" s="1280"/>
      <c r="CS46" s="1280"/>
      <c r="CT46" s="1280"/>
      <c r="CU46" s="1280"/>
      <c r="CV46" s="1280"/>
      <c r="CW46" s="1280"/>
      <c r="CX46" s="1280"/>
      <c r="CY46" s="1280"/>
      <c r="CZ46" s="1280"/>
      <c r="DA46" s="1280"/>
      <c r="DB46" s="1280"/>
      <c r="DC46" s="1281"/>
    </row>
    <row r="47" spans="2:109" ht="13.2" x14ac:dyDescent="0.2">
      <c r="B47" s="375"/>
      <c r="AN47" s="1282"/>
      <c r="AO47" s="1283"/>
      <c r="AP47" s="1283"/>
      <c r="AQ47" s="1283"/>
      <c r="AR47" s="1283"/>
      <c r="AS47" s="1283"/>
      <c r="AT47" s="1283"/>
      <c r="AU47" s="1283"/>
      <c r="AV47" s="1283"/>
      <c r="AW47" s="1283"/>
      <c r="AX47" s="1283"/>
      <c r="AY47" s="1283"/>
      <c r="AZ47" s="1283"/>
      <c r="BA47" s="1283"/>
      <c r="BB47" s="1283"/>
      <c r="BC47" s="1283"/>
      <c r="BD47" s="1283"/>
      <c r="BE47" s="1283"/>
      <c r="BF47" s="1283"/>
      <c r="BG47" s="1283"/>
      <c r="BH47" s="1283"/>
      <c r="BI47" s="1283"/>
      <c r="BJ47" s="1283"/>
      <c r="BK47" s="1283"/>
      <c r="BL47" s="1283"/>
      <c r="BM47" s="1283"/>
      <c r="BN47" s="1283"/>
      <c r="BO47" s="1283"/>
      <c r="BP47" s="1283"/>
      <c r="BQ47" s="1283"/>
      <c r="BR47" s="1283"/>
      <c r="BS47" s="1283"/>
      <c r="BT47" s="1283"/>
      <c r="BU47" s="1283"/>
      <c r="BV47" s="1283"/>
      <c r="BW47" s="1283"/>
      <c r="BX47" s="1283"/>
      <c r="BY47" s="1283"/>
      <c r="BZ47" s="1283"/>
      <c r="CA47" s="1283"/>
      <c r="CB47" s="1283"/>
      <c r="CC47" s="1283"/>
      <c r="CD47" s="1283"/>
      <c r="CE47" s="1283"/>
      <c r="CF47" s="1283"/>
      <c r="CG47" s="1283"/>
      <c r="CH47" s="1283"/>
      <c r="CI47" s="1283"/>
      <c r="CJ47" s="1283"/>
      <c r="CK47" s="1283"/>
      <c r="CL47" s="1283"/>
      <c r="CM47" s="1283"/>
      <c r="CN47" s="1283"/>
      <c r="CO47" s="1283"/>
      <c r="CP47" s="1283"/>
      <c r="CQ47" s="1283"/>
      <c r="CR47" s="1283"/>
      <c r="CS47" s="1283"/>
      <c r="CT47" s="1283"/>
      <c r="CU47" s="1283"/>
      <c r="CV47" s="1283"/>
      <c r="CW47" s="1283"/>
      <c r="CX47" s="1283"/>
      <c r="CY47" s="1283"/>
      <c r="CZ47" s="1283"/>
      <c r="DA47" s="1283"/>
      <c r="DB47" s="1283"/>
      <c r="DC47" s="1284"/>
    </row>
    <row r="48" spans="2:109" ht="13.2" x14ac:dyDescent="0.2">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ht="13.2" x14ac:dyDescent="0.2">
      <c r="B49" s="375"/>
      <c r="AN49" s="369" t="s">
        <v>598</v>
      </c>
    </row>
    <row r="50" spans="1:109" ht="13.2" x14ac:dyDescent="0.2">
      <c r="B50" s="375"/>
      <c r="G50" s="1285"/>
      <c r="H50" s="1285"/>
      <c r="I50" s="1285"/>
      <c r="J50" s="1285"/>
      <c r="K50" s="385"/>
      <c r="L50" s="385"/>
      <c r="M50" s="386"/>
      <c r="N50" s="386"/>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9" t="s">
        <v>559</v>
      </c>
      <c r="BQ50" s="1289"/>
      <c r="BR50" s="1289"/>
      <c r="BS50" s="1289"/>
      <c r="BT50" s="1289"/>
      <c r="BU50" s="1289"/>
      <c r="BV50" s="1289"/>
      <c r="BW50" s="1289"/>
      <c r="BX50" s="1289" t="s">
        <v>560</v>
      </c>
      <c r="BY50" s="1289"/>
      <c r="BZ50" s="1289"/>
      <c r="CA50" s="1289"/>
      <c r="CB50" s="1289"/>
      <c r="CC50" s="1289"/>
      <c r="CD50" s="1289"/>
      <c r="CE50" s="1289"/>
      <c r="CF50" s="1289" t="s">
        <v>561</v>
      </c>
      <c r="CG50" s="1289"/>
      <c r="CH50" s="1289"/>
      <c r="CI50" s="1289"/>
      <c r="CJ50" s="1289"/>
      <c r="CK50" s="1289"/>
      <c r="CL50" s="1289"/>
      <c r="CM50" s="1289"/>
      <c r="CN50" s="1289" t="s">
        <v>562</v>
      </c>
      <c r="CO50" s="1289"/>
      <c r="CP50" s="1289"/>
      <c r="CQ50" s="1289"/>
      <c r="CR50" s="1289"/>
      <c r="CS50" s="1289"/>
      <c r="CT50" s="1289"/>
      <c r="CU50" s="1289"/>
      <c r="CV50" s="1289" t="s">
        <v>563</v>
      </c>
      <c r="CW50" s="1289"/>
      <c r="CX50" s="1289"/>
      <c r="CY50" s="1289"/>
      <c r="CZ50" s="1289"/>
      <c r="DA50" s="1289"/>
      <c r="DB50" s="1289"/>
      <c r="DC50" s="1289"/>
    </row>
    <row r="51" spans="1:109" ht="13.5" customHeight="1" x14ac:dyDescent="0.2">
      <c r="B51" s="375"/>
      <c r="G51" s="1295"/>
      <c r="H51" s="1295"/>
      <c r="I51" s="1293"/>
      <c r="J51" s="1293"/>
      <c r="K51" s="1291"/>
      <c r="L51" s="1291"/>
      <c r="M51" s="1291"/>
      <c r="N51" s="1291"/>
      <c r="AM51" s="384"/>
      <c r="AN51" s="1292" t="s">
        <v>599</v>
      </c>
      <c r="AO51" s="1292"/>
      <c r="AP51" s="1292"/>
      <c r="AQ51" s="1292"/>
      <c r="AR51" s="1292"/>
      <c r="AS51" s="1292"/>
      <c r="AT51" s="1292"/>
      <c r="AU51" s="1292"/>
      <c r="AV51" s="1292"/>
      <c r="AW51" s="1292"/>
      <c r="AX51" s="1292"/>
      <c r="AY51" s="1292"/>
      <c r="AZ51" s="1292"/>
      <c r="BA51" s="1292"/>
      <c r="BB51" s="1292" t="s">
        <v>600</v>
      </c>
      <c r="BC51" s="1292"/>
      <c r="BD51" s="1292"/>
      <c r="BE51" s="1292"/>
      <c r="BF51" s="1292"/>
      <c r="BG51" s="1292"/>
      <c r="BH51" s="1292"/>
      <c r="BI51" s="1292"/>
      <c r="BJ51" s="1292"/>
      <c r="BK51" s="1292"/>
      <c r="BL51" s="1292"/>
      <c r="BM51" s="1292"/>
      <c r="BN51" s="1292"/>
      <c r="BO51" s="1292"/>
      <c r="BP51" s="1290">
        <v>144.5</v>
      </c>
      <c r="BQ51" s="1290"/>
      <c r="BR51" s="1290"/>
      <c r="BS51" s="1290"/>
      <c r="BT51" s="1290"/>
      <c r="BU51" s="1290"/>
      <c r="BV51" s="1290"/>
      <c r="BW51" s="1290"/>
      <c r="BX51" s="1290">
        <v>135.9</v>
      </c>
      <c r="BY51" s="1290"/>
      <c r="BZ51" s="1290"/>
      <c r="CA51" s="1290"/>
      <c r="CB51" s="1290"/>
      <c r="CC51" s="1290"/>
      <c r="CD51" s="1290"/>
      <c r="CE51" s="1290"/>
      <c r="CF51" s="1290">
        <v>125.6</v>
      </c>
      <c r="CG51" s="1290"/>
      <c r="CH51" s="1290"/>
      <c r="CI51" s="1290"/>
      <c r="CJ51" s="1290"/>
      <c r="CK51" s="1290"/>
      <c r="CL51" s="1290"/>
      <c r="CM51" s="1290"/>
      <c r="CN51" s="1290">
        <v>118.6</v>
      </c>
      <c r="CO51" s="1290"/>
      <c r="CP51" s="1290"/>
      <c r="CQ51" s="1290"/>
      <c r="CR51" s="1290"/>
      <c r="CS51" s="1290"/>
      <c r="CT51" s="1290"/>
      <c r="CU51" s="1290"/>
      <c r="CV51" s="1290">
        <v>88.8</v>
      </c>
      <c r="CW51" s="1290"/>
      <c r="CX51" s="1290"/>
      <c r="CY51" s="1290"/>
      <c r="CZ51" s="1290"/>
      <c r="DA51" s="1290"/>
      <c r="DB51" s="1290"/>
      <c r="DC51" s="1290"/>
    </row>
    <row r="52" spans="1:109" ht="13.2" x14ac:dyDescent="0.2">
      <c r="B52" s="375"/>
      <c r="G52" s="1295"/>
      <c r="H52" s="1295"/>
      <c r="I52" s="1293"/>
      <c r="J52" s="1293"/>
      <c r="K52" s="1291"/>
      <c r="L52" s="1291"/>
      <c r="M52" s="1291"/>
      <c r="N52" s="1291"/>
      <c r="AM52" s="384"/>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90"/>
      <c r="BQ52" s="1290"/>
      <c r="BR52" s="1290"/>
      <c r="BS52" s="1290"/>
      <c r="BT52" s="1290"/>
      <c r="BU52" s="1290"/>
      <c r="BV52" s="1290"/>
      <c r="BW52" s="1290"/>
      <c r="BX52" s="1290"/>
      <c r="BY52" s="1290"/>
      <c r="BZ52" s="1290"/>
      <c r="CA52" s="1290"/>
      <c r="CB52" s="1290"/>
      <c r="CC52" s="1290"/>
      <c r="CD52" s="1290"/>
      <c r="CE52" s="1290"/>
      <c r="CF52" s="1290"/>
      <c r="CG52" s="1290"/>
      <c r="CH52" s="1290"/>
      <c r="CI52" s="1290"/>
      <c r="CJ52" s="1290"/>
      <c r="CK52" s="1290"/>
      <c r="CL52" s="1290"/>
      <c r="CM52" s="1290"/>
      <c r="CN52" s="1290"/>
      <c r="CO52" s="1290"/>
      <c r="CP52" s="1290"/>
      <c r="CQ52" s="1290"/>
      <c r="CR52" s="1290"/>
      <c r="CS52" s="1290"/>
      <c r="CT52" s="1290"/>
      <c r="CU52" s="1290"/>
      <c r="CV52" s="1290"/>
      <c r="CW52" s="1290"/>
      <c r="CX52" s="1290"/>
      <c r="CY52" s="1290"/>
      <c r="CZ52" s="1290"/>
      <c r="DA52" s="1290"/>
      <c r="DB52" s="1290"/>
      <c r="DC52" s="1290"/>
    </row>
    <row r="53" spans="1:109" ht="13.2" x14ac:dyDescent="0.2">
      <c r="A53" s="383"/>
      <c r="B53" s="375"/>
      <c r="G53" s="1295"/>
      <c r="H53" s="1295"/>
      <c r="I53" s="1285"/>
      <c r="J53" s="1285"/>
      <c r="K53" s="1291"/>
      <c r="L53" s="1291"/>
      <c r="M53" s="1291"/>
      <c r="N53" s="1291"/>
      <c r="AM53" s="384"/>
      <c r="AN53" s="1292"/>
      <c r="AO53" s="1292"/>
      <c r="AP53" s="1292"/>
      <c r="AQ53" s="1292"/>
      <c r="AR53" s="1292"/>
      <c r="AS53" s="1292"/>
      <c r="AT53" s="1292"/>
      <c r="AU53" s="1292"/>
      <c r="AV53" s="1292"/>
      <c r="AW53" s="1292"/>
      <c r="AX53" s="1292"/>
      <c r="AY53" s="1292"/>
      <c r="AZ53" s="1292"/>
      <c r="BA53" s="1292"/>
      <c r="BB53" s="1292" t="s">
        <v>601</v>
      </c>
      <c r="BC53" s="1292"/>
      <c r="BD53" s="1292"/>
      <c r="BE53" s="1292"/>
      <c r="BF53" s="1292"/>
      <c r="BG53" s="1292"/>
      <c r="BH53" s="1292"/>
      <c r="BI53" s="1292"/>
      <c r="BJ53" s="1292"/>
      <c r="BK53" s="1292"/>
      <c r="BL53" s="1292"/>
      <c r="BM53" s="1292"/>
      <c r="BN53" s="1292"/>
      <c r="BO53" s="1292"/>
      <c r="BP53" s="1290">
        <v>63.5</v>
      </c>
      <c r="BQ53" s="1290"/>
      <c r="BR53" s="1290"/>
      <c r="BS53" s="1290"/>
      <c r="BT53" s="1290"/>
      <c r="BU53" s="1290"/>
      <c r="BV53" s="1290"/>
      <c r="BW53" s="1290"/>
      <c r="BX53" s="1290">
        <v>65.099999999999994</v>
      </c>
      <c r="BY53" s="1290"/>
      <c r="BZ53" s="1290"/>
      <c r="CA53" s="1290"/>
      <c r="CB53" s="1290"/>
      <c r="CC53" s="1290"/>
      <c r="CD53" s="1290"/>
      <c r="CE53" s="1290"/>
      <c r="CF53" s="1290">
        <v>66.599999999999994</v>
      </c>
      <c r="CG53" s="1290"/>
      <c r="CH53" s="1290"/>
      <c r="CI53" s="1290"/>
      <c r="CJ53" s="1290"/>
      <c r="CK53" s="1290"/>
      <c r="CL53" s="1290"/>
      <c r="CM53" s="1290"/>
      <c r="CN53" s="1290">
        <v>68</v>
      </c>
      <c r="CO53" s="1290"/>
      <c r="CP53" s="1290"/>
      <c r="CQ53" s="1290"/>
      <c r="CR53" s="1290"/>
      <c r="CS53" s="1290"/>
      <c r="CT53" s="1290"/>
      <c r="CU53" s="1290"/>
      <c r="CV53" s="1290">
        <v>68.3</v>
      </c>
      <c r="CW53" s="1290"/>
      <c r="CX53" s="1290"/>
      <c r="CY53" s="1290"/>
      <c r="CZ53" s="1290"/>
      <c r="DA53" s="1290"/>
      <c r="DB53" s="1290"/>
      <c r="DC53" s="1290"/>
    </row>
    <row r="54" spans="1:109" ht="13.2" x14ac:dyDescent="0.2">
      <c r="A54" s="383"/>
      <c r="B54" s="375"/>
      <c r="G54" s="1295"/>
      <c r="H54" s="1295"/>
      <c r="I54" s="1285"/>
      <c r="J54" s="1285"/>
      <c r="K54" s="1291"/>
      <c r="L54" s="1291"/>
      <c r="M54" s="1291"/>
      <c r="N54" s="1291"/>
      <c r="AM54" s="384"/>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90"/>
      <c r="BQ54" s="1290"/>
      <c r="BR54" s="1290"/>
      <c r="BS54" s="1290"/>
      <c r="BT54" s="1290"/>
      <c r="BU54" s="1290"/>
      <c r="BV54" s="1290"/>
      <c r="BW54" s="1290"/>
      <c r="BX54" s="1290"/>
      <c r="BY54" s="1290"/>
      <c r="BZ54" s="1290"/>
      <c r="CA54" s="1290"/>
      <c r="CB54" s="1290"/>
      <c r="CC54" s="1290"/>
      <c r="CD54" s="1290"/>
      <c r="CE54" s="1290"/>
      <c r="CF54" s="1290"/>
      <c r="CG54" s="1290"/>
      <c r="CH54" s="1290"/>
      <c r="CI54" s="1290"/>
      <c r="CJ54" s="1290"/>
      <c r="CK54" s="1290"/>
      <c r="CL54" s="1290"/>
      <c r="CM54" s="1290"/>
      <c r="CN54" s="1290"/>
      <c r="CO54" s="1290"/>
      <c r="CP54" s="1290"/>
      <c r="CQ54" s="1290"/>
      <c r="CR54" s="1290"/>
      <c r="CS54" s="1290"/>
      <c r="CT54" s="1290"/>
      <c r="CU54" s="1290"/>
      <c r="CV54" s="1290"/>
      <c r="CW54" s="1290"/>
      <c r="CX54" s="1290"/>
      <c r="CY54" s="1290"/>
      <c r="CZ54" s="1290"/>
      <c r="DA54" s="1290"/>
      <c r="DB54" s="1290"/>
      <c r="DC54" s="1290"/>
    </row>
    <row r="55" spans="1:109" ht="13.2" x14ac:dyDescent="0.2">
      <c r="A55" s="383"/>
      <c r="B55" s="375"/>
      <c r="G55" s="1285"/>
      <c r="H55" s="1285"/>
      <c r="I55" s="1285"/>
      <c r="J55" s="1285"/>
      <c r="K55" s="1291"/>
      <c r="L55" s="1291"/>
      <c r="M55" s="1291"/>
      <c r="N55" s="1291"/>
      <c r="AN55" s="1289" t="s">
        <v>602</v>
      </c>
      <c r="AO55" s="1289"/>
      <c r="AP55" s="1289"/>
      <c r="AQ55" s="1289"/>
      <c r="AR55" s="1289"/>
      <c r="AS55" s="1289"/>
      <c r="AT55" s="1289"/>
      <c r="AU55" s="1289"/>
      <c r="AV55" s="1289"/>
      <c r="AW55" s="1289"/>
      <c r="AX55" s="1289"/>
      <c r="AY55" s="1289"/>
      <c r="AZ55" s="1289"/>
      <c r="BA55" s="1289"/>
      <c r="BB55" s="1292" t="s">
        <v>600</v>
      </c>
      <c r="BC55" s="1292"/>
      <c r="BD55" s="1292"/>
      <c r="BE55" s="1292"/>
      <c r="BF55" s="1292"/>
      <c r="BG55" s="1292"/>
      <c r="BH55" s="1292"/>
      <c r="BI55" s="1292"/>
      <c r="BJ55" s="1292"/>
      <c r="BK55" s="1292"/>
      <c r="BL55" s="1292"/>
      <c r="BM55" s="1292"/>
      <c r="BN55" s="1292"/>
      <c r="BO55" s="1292"/>
      <c r="BP55" s="1290">
        <v>53.4</v>
      </c>
      <c r="BQ55" s="1290"/>
      <c r="BR55" s="1290"/>
      <c r="BS55" s="1290"/>
      <c r="BT55" s="1290"/>
      <c r="BU55" s="1290"/>
      <c r="BV55" s="1290"/>
      <c r="BW55" s="1290"/>
      <c r="BX55" s="1290">
        <v>48</v>
      </c>
      <c r="BY55" s="1290"/>
      <c r="BZ55" s="1290"/>
      <c r="CA55" s="1290"/>
      <c r="CB55" s="1290"/>
      <c r="CC55" s="1290"/>
      <c r="CD55" s="1290"/>
      <c r="CE55" s="1290"/>
      <c r="CF55" s="1290">
        <v>49.1</v>
      </c>
      <c r="CG55" s="1290"/>
      <c r="CH55" s="1290"/>
      <c r="CI55" s="1290"/>
      <c r="CJ55" s="1290"/>
      <c r="CK55" s="1290"/>
      <c r="CL55" s="1290"/>
      <c r="CM55" s="1290"/>
      <c r="CN55" s="1290">
        <v>41.5</v>
      </c>
      <c r="CO55" s="1290"/>
      <c r="CP55" s="1290"/>
      <c r="CQ55" s="1290"/>
      <c r="CR55" s="1290"/>
      <c r="CS55" s="1290"/>
      <c r="CT55" s="1290"/>
      <c r="CU55" s="1290"/>
      <c r="CV55" s="1290">
        <v>25.2</v>
      </c>
      <c r="CW55" s="1290"/>
      <c r="CX55" s="1290"/>
      <c r="CY55" s="1290"/>
      <c r="CZ55" s="1290"/>
      <c r="DA55" s="1290"/>
      <c r="DB55" s="1290"/>
      <c r="DC55" s="1290"/>
    </row>
    <row r="56" spans="1:109" ht="13.2" x14ac:dyDescent="0.2">
      <c r="A56" s="383"/>
      <c r="B56" s="375"/>
      <c r="G56" s="1285"/>
      <c r="H56" s="1285"/>
      <c r="I56" s="1285"/>
      <c r="J56" s="1285"/>
      <c r="K56" s="1291"/>
      <c r="L56" s="1291"/>
      <c r="M56" s="1291"/>
      <c r="N56" s="1291"/>
      <c r="AN56" s="1289"/>
      <c r="AO56" s="1289"/>
      <c r="AP56" s="1289"/>
      <c r="AQ56" s="1289"/>
      <c r="AR56" s="1289"/>
      <c r="AS56" s="1289"/>
      <c r="AT56" s="1289"/>
      <c r="AU56" s="1289"/>
      <c r="AV56" s="1289"/>
      <c r="AW56" s="1289"/>
      <c r="AX56" s="1289"/>
      <c r="AY56" s="1289"/>
      <c r="AZ56" s="1289"/>
      <c r="BA56" s="1289"/>
      <c r="BB56" s="1292"/>
      <c r="BC56" s="1292"/>
      <c r="BD56" s="1292"/>
      <c r="BE56" s="1292"/>
      <c r="BF56" s="1292"/>
      <c r="BG56" s="1292"/>
      <c r="BH56" s="1292"/>
      <c r="BI56" s="1292"/>
      <c r="BJ56" s="1292"/>
      <c r="BK56" s="1292"/>
      <c r="BL56" s="1292"/>
      <c r="BM56" s="1292"/>
      <c r="BN56" s="1292"/>
      <c r="BO56" s="1292"/>
      <c r="BP56" s="1290"/>
      <c r="BQ56" s="1290"/>
      <c r="BR56" s="1290"/>
      <c r="BS56" s="1290"/>
      <c r="BT56" s="1290"/>
      <c r="BU56" s="1290"/>
      <c r="BV56" s="1290"/>
      <c r="BW56" s="1290"/>
      <c r="BX56" s="1290"/>
      <c r="BY56" s="1290"/>
      <c r="BZ56" s="1290"/>
      <c r="CA56" s="1290"/>
      <c r="CB56" s="1290"/>
      <c r="CC56" s="1290"/>
      <c r="CD56" s="1290"/>
      <c r="CE56" s="1290"/>
      <c r="CF56" s="1290"/>
      <c r="CG56" s="1290"/>
      <c r="CH56" s="1290"/>
      <c r="CI56" s="1290"/>
      <c r="CJ56" s="1290"/>
      <c r="CK56" s="1290"/>
      <c r="CL56" s="1290"/>
      <c r="CM56" s="1290"/>
      <c r="CN56" s="1290"/>
      <c r="CO56" s="1290"/>
      <c r="CP56" s="1290"/>
      <c r="CQ56" s="1290"/>
      <c r="CR56" s="1290"/>
      <c r="CS56" s="1290"/>
      <c r="CT56" s="1290"/>
      <c r="CU56" s="1290"/>
      <c r="CV56" s="1290"/>
      <c r="CW56" s="1290"/>
      <c r="CX56" s="1290"/>
      <c r="CY56" s="1290"/>
      <c r="CZ56" s="1290"/>
      <c r="DA56" s="1290"/>
      <c r="DB56" s="1290"/>
      <c r="DC56" s="1290"/>
    </row>
    <row r="57" spans="1:109" s="383" customFormat="1" ht="13.2" x14ac:dyDescent="0.2">
      <c r="B57" s="387"/>
      <c r="G57" s="1285"/>
      <c r="H57" s="1285"/>
      <c r="I57" s="1294"/>
      <c r="J57" s="1294"/>
      <c r="K57" s="1291"/>
      <c r="L57" s="1291"/>
      <c r="M57" s="1291"/>
      <c r="N57" s="1291"/>
      <c r="AM57" s="369"/>
      <c r="AN57" s="1289"/>
      <c r="AO57" s="1289"/>
      <c r="AP57" s="1289"/>
      <c r="AQ57" s="1289"/>
      <c r="AR57" s="1289"/>
      <c r="AS57" s="1289"/>
      <c r="AT57" s="1289"/>
      <c r="AU57" s="1289"/>
      <c r="AV57" s="1289"/>
      <c r="AW57" s="1289"/>
      <c r="AX57" s="1289"/>
      <c r="AY57" s="1289"/>
      <c r="AZ57" s="1289"/>
      <c r="BA57" s="1289"/>
      <c r="BB57" s="1292" t="s">
        <v>601</v>
      </c>
      <c r="BC57" s="1292"/>
      <c r="BD57" s="1292"/>
      <c r="BE57" s="1292"/>
      <c r="BF57" s="1292"/>
      <c r="BG57" s="1292"/>
      <c r="BH57" s="1292"/>
      <c r="BI57" s="1292"/>
      <c r="BJ57" s="1292"/>
      <c r="BK57" s="1292"/>
      <c r="BL57" s="1292"/>
      <c r="BM57" s="1292"/>
      <c r="BN57" s="1292"/>
      <c r="BO57" s="1292"/>
      <c r="BP57" s="1290">
        <v>59.6</v>
      </c>
      <c r="BQ57" s="1290"/>
      <c r="BR57" s="1290"/>
      <c r="BS57" s="1290"/>
      <c r="BT57" s="1290"/>
      <c r="BU57" s="1290"/>
      <c r="BV57" s="1290"/>
      <c r="BW57" s="1290"/>
      <c r="BX57" s="1290">
        <v>60.8</v>
      </c>
      <c r="BY57" s="1290"/>
      <c r="BZ57" s="1290"/>
      <c r="CA57" s="1290"/>
      <c r="CB57" s="1290"/>
      <c r="CC57" s="1290"/>
      <c r="CD57" s="1290"/>
      <c r="CE57" s="1290"/>
      <c r="CF57" s="1290">
        <v>61</v>
      </c>
      <c r="CG57" s="1290"/>
      <c r="CH57" s="1290"/>
      <c r="CI57" s="1290"/>
      <c r="CJ57" s="1290"/>
      <c r="CK57" s="1290"/>
      <c r="CL57" s="1290"/>
      <c r="CM57" s="1290"/>
      <c r="CN57" s="1290">
        <v>61.7</v>
      </c>
      <c r="CO57" s="1290"/>
      <c r="CP57" s="1290"/>
      <c r="CQ57" s="1290"/>
      <c r="CR57" s="1290"/>
      <c r="CS57" s="1290"/>
      <c r="CT57" s="1290"/>
      <c r="CU57" s="1290"/>
      <c r="CV57" s="1290">
        <v>62.4</v>
      </c>
      <c r="CW57" s="1290"/>
      <c r="CX57" s="1290"/>
      <c r="CY57" s="1290"/>
      <c r="CZ57" s="1290"/>
      <c r="DA57" s="1290"/>
      <c r="DB57" s="1290"/>
      <c r="DC57" s="1290"/>
      <c r="DD57" s="388"/>
      <c r="DE57" s="387"/>
    </row>
    <row r="58" spans="1:109" s="383" customFormat="1" ht="13.2" x14ac:dyDescent="0.2">
      <c r="A58" s="369"/>
      <c r="B58" s="387"/>
      <c r="G58" s="1285"/>
      <c r="H58" s="1285"/>
      <c r="I58" s="1294"/>
      <c r="J58" s="1294"/>
      <c r="K58" s="1291"/>
      <c r="L58" s="1291"/>
      <c r="M58" s="1291"/>
      <c r="N58" s="1291"/>
      <c r="AM58" s="369"/>
      <c r="AN58" s="1289"/>
      <c r="AO58" s="1289"/>
      <c r="AP58" s="1289"/>
      <c r="AQ58" s="1289"/>
      <c r="AR58" s="1289"/>
      <c r="AS58" s="1289"/>
      <c r="AT58" s="1289"/>
      <c r="AU58" s="1289"/>
      <c r="AV58" s="1289"/>
      <c r="AW58" s="1289"/>
      <c r="AX58" s="1289"/>
      <c r="AY58" s="1289"/>
      <c r="AZ58" s="1289"/>
      <c r="BA58" s="1289"/>
      <c r="BB58" s="1292"/>
      <c r="BC58" s="1292"/>
      <c r="BD58" s="1292"/>
      <c r="BE58" s="1292"/>
      <c r="BF58" s="1292"/>
      <c r="BG58" s="1292"/>
      <c r="BH58" s="1292"/>
      <c r="BI58" s="1292"/>
      <c r="BJ58" s="1292"/>
      <c r="BK58" s="1292"/>
      <c r="BL58" s="1292"/>
      <c r="BM58" s="1292"/>
      <c r="BN58" s="1292"/>
      <c r="BO58" s="1292"/>
      <c r="BP58" s="1290"/>
      <c r="BQ58" s="1290"/>
      <c r="BR58" s="1290"/>
      <c r="BS58" s="1290"/>
      <c r="BT58" s="1290"/>
      <c r="BU58" s="1290"/>
      <c r="BV58" s="1290"/>
      <c r="BW58" s="1290"/>
      <c r="BX58" s="1290"/>
      <c r="BY58" s="1290"/>
      <c r="BZ58" s="1290"/>
      <c r="CA58" s="1290"/>
      <c r="CB58" s="1290"/>
      <c r="CC58" s="1290"/>
      <c r="CD58" s="1290"/>
      <c r="CE58" s="1290"/>
      <c r="CF58" s="1290"/>
      <c r="CG58" s="1290"/>
      <c r="CH58" s="1290"/>
      <c r="CI58" s="1290"/>
      <c r="CJ58" s="1290"/>
      <c r="CK58" s="1290"/>
      <c r="CL58" s="1290"/>
      <c r="CM58" s="1290"/>
      <c r="CN58" s="1290"/>
      <c r="CO58" s="1290"/>
      <c r="CP58" s="1290"/>
      <c r="CQ58" s="1290"/>
      <c r="CR58" s="1290"/>
      <c r="CS58" s="1290"/>
      <c r="CT58" s="1290"/>
      <c r="CU58" s="1290"/>
      <c r="CV58" s="1290"/>
      <c r="CW58" s="1290"/>
      <c r="CX58" s="1290"/>
      <c r="CY58" s="1290"/>
      <c r="CZ58" s="1290"/>
      <c r="DA58" s="1290"/>
      <c r="DB58" s="1290"/>
      <c r="DC58" s="1290"/>
      <c r="DD58" s="388"/>
      <c r="DE58" s="387"/>
    </row>
    <row r="59" spans="1:109" s="383" customFormat="1" ht="13.2" x14ac:dyDescent="0.2">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ht="13.2" x14ac:dyDescent="0.2">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ht="13.2" x14ac:dyDescent="0.2">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ht="13.2" x14ac:dyDescent="0.2">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6.2" x14ac:dyDescent="0.2">
      <c r="B63" s="394" t="s">
        <v>603</v>
      </c>
    </row>
    <row r="64" spans="1:109" ht="13.2" x14ac:dyDescent="0.2">
      <c r="B64" s="375"/>
      <c r="G64" s="382"/>
      <c r="I64" s="395"/>
      <c r="J64" s="395"/>
      <c r="K64" s="395"/>
      <c r="L64" s="395"/>
      <c r="M64" s="395"/>
      <c r="N64" s="396"/>
      <c r="AM64" s="382"/>
      <c r="AN64" s="382" t="s">
        <v>596</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ht="13.2" x14ac:dyDescent="0.2">
      <c r="B65" s="375"/>
      <c r="AN65" s="1276" t="s">
        <v>604</v>
      </c>
      <c r="AO65" s="1277"/>
      <c r="AP65" s="1277"/>
      <c r="AQ65" s="1277"/>
      <c r="AR65" s="1277"/>
      <c r="AS65" s="1277"/>
      <c r="AT65" s="1277"/>
      <c r="AU65" s="1277"/>
      <c r="AV65" s="1277"/>
      <c r="AW65" s="1277"/>
      <c r="AX65" s="1277"/>
      <c r="AY65" s="1277"/>
      <c r="AZ65" s="1277"/>
      <c r="BA65" s="1277"/>
      <c r="BB65" s="1277"/>
      <c r="BC65" s="1277"/>
      <c r="BD65" s="1277"/>
      <c r="BE65" s="1277"/>
      <c r="BF65" s="1277"/>
      <c r="BG65" s="1277"/>
      <c r="BH65" s="1277"/>
      <c r="BI65" s="1277"/>
      <c r="BJ65" s="1277"/>
      <c r="BK65" s="1277"/>
      <c r="BL65" s="1277"/>
      <c r="BM65" s="1277"/>
      <c r="BN65" s="1277"/>
      <c r="BO65" s="1277"/>
      <c r="BP65" s="1277"/>
      <c r="BQ65" s="1277"/>
      <c r="BR65" s="1277"/>
      <c r="BS65" s="1277"/>
      <c r="BT65" s="1277"/>
      <c r="BU65" s="1277"/>
      <c r="BV65" s="1277"/>
      <c r="BW65" s="1277"/>
      <c r="BX65" s="1277"/>
      <c r="BY65" s="1277"/>
      <c r="BZ65" s="1277"/>
      <c r="CA65" s="1277"/>
      <c r="CB65" s="1277"/>
      <c r="CC65" s="1277"/>
      <c r="CD65" s="1277"/>
      <c r="CE65" s="1277"/>
      <c r="CF65" s="1277"/>
      <c r="CG65" s="1277"/>
      <c r="CH65" s="1277"/>
      <c r="CI65" s="1277"/>
      <c r="CJ65" s="1277"/>
      <c r="CK65" s="1277"/>
      <c r="CL65" s="1277"/>
      <c r="CM65" s="1277"/>
      <c r="CN65" s="1277"/>
      <c r="CO65" s="1277"/>
      <c r="CP65" s="1277"/>
      <c r="CQ65" s="1277"/>
      <c r="CR65" s="1277"/>
      <c r="CS65" s="1277"/>
      <c r="CT65" s="1277"/>
      <c r="CU65" s="1277"/>
      <c r="CV65" s="1277"/>
      <c r="CW65" s="1277"/>
      <c r="CX65" s="1277"/>
      <c r="CY65" s="1277"/>
      <c r="CZ65" s="1277"/>
      <c r="DA65" s="1277"/>
      <c r="DB65" s="1277"/>
      <c r="DC65" s="1278"/>
    </row>
    <row r="66" spans="2:107" ht="13.2" x14ac:dyDescent="0.2">
      <c r="B66" s="375"/>
      <c r="AN66" s="1279"/>
      <c r="AO66" s="1280"/>
      <c r="AP66" s="1280"/>
      <c r="AQ66" s="1280"/>
      <c r="AR66" s="1280"/>
      <c r="AS66" s="1280"/>
      <c r="AT66" s="1280"/>
      <c r="AU66" s="1280"/>
      <c r="AV66" s="1280"/>
      <c r="AW66" s="1280"/>
      <c r="AX66" s="1280"/>
      <c r="AY66" s="1280"/>
      <c r="AZ66" s="1280"/>
      <c r="BA66" s="1280"/>
      <c r="BB66" s="1280"/>
      <c r="BC66" s="1280"/>
      <c r="BD66" s="1280"/>
      <c r="BE66" s="1280"/>
      <c r="BF66" s="1280"/>
      <c r="BG66" s="1280"/>
      <c r="BH66" s="1280"/>
      <c r="BI66" s="1280"/>
      <c r="BJ66" s="1280"/>
      <c r="BK66" s="1280"/>
      <c r="BL66" s="1280"/>
      <c r="BM66" s="1280"/>
      <c r="BN66" s="1280"/>
      <c r="BO66" s="1280"/>
      <c r="BP66" s="1280"/>
      <c r="BQ66" s="1280"/>
      <c r="BR66" s="1280"/>
      <c r="BS66" s="1280"/>
      <c r="BT66" s="1280"/>
      <c r="BU66" s="1280"/>
      <c r="BV66" s="1280"/>
      <c r="BW66" s="1280"/>
      <c r="BX66" s="1280"/>
      <c r="BY66" s="1280"/>
      <c r="BZ66" s="1280"/>
      <c r="CA66" s="1280"/>
      <c r="CB66" s="1280"/>
      <c r="CC66" s="1280"/>
      <c r="CD66" s="1280"/>
      <c r="CE66" s="1280"/>
      <c r="CF66" s="1280"/>
      <c r="CG66" s="1280"/>
      <c r="CH66" s="1280"/>
      <c r="CI66" s="1280"/>
      <c r="CJ66" s="1280"/>
      <c r="CK66" s="1280"/>
      <c r="CL66" s="1280"/>
      <c r="CM66" s="1280"/>
      <c r="CN66" s="1280"/>
      <c r="CO66" s="1280"/>
      <c r="CP66" s="1280"/>
      <c r="CQ66" s="1280"/>
      <c r="CR66" s="1280"/>
      <c r="CS66" s="1280"/>
      <c r="CT66" s="1280"/>
      <c r="CU66" s="1280"/>
      <c r="CV66" s="1280"/>
      <c r="CW66" s="1280"/>
      <c r="CX66" s="1280"/>
      <c r="CY66" s="1280"/>
      <c r="CZ66" s="1280"/>
      <c r="DA66" s="1280"/>
      <c r="DB66" s="1280"/>
      <c r="DC66" s="1281"/>
    </row>
    <row r="67" spans="2:107" ht="13.2" x14ac:dyDescent="0.2">
      <c r="B67" s="375"/>
      <c r="AN67" s="1279"/>
      <c r="AO67" s="1280"/>
      <c r="AP67" s="1280"/>
      <c r="AQ67" s="1280"/>
      <c r="AR67" s="1280"/>
      <c r="AS67" s="1280"/>
      <c r="AT67" s="1280"/>
      <c r="AU67" s="1280"/>
      <c r="AV67" s="1280"/>
      <c r="AW67" s="1280"/>
      <c r="AX67" s="1280"/>
      <c r="AY67" s="1280"/>
      <c r="AZ67" s="1280"/>
      <c r="BA67" s="1280"/>
      <c r="BB67" s="1280"/>
      <c r="BC67" s="1280"/>
      <c r="BD67" s="1280"/>
      <c r="BE67" s="1280"/>
      <c r="BF67" s="1280"/>
      <c r="BG67" s="1280"/>
      <c r="BH67" s="1280"/>
      <c r="BI67" s="1280"/>
      <c r="BJ67" s="1280"/>
      <c r="BK67" s="1280"/>
      <c r="BL67" s="1280"/>
      <c r="BM67" s="1280"/>
      <c r="BN67" s="1280"/>
      <c r="BO67" s="1280"/>
      <c r="BP67" s="1280"/>
      <c r="BQ67" s="1280"/>
      <c r="BR67" s="1280"/>
      <c r="BS67" s="1280"/>
      <c r="BT67" s="1280"/>
      <c r="BU67" s="1280"/>
      <c r="BV67" s="1280"/>
      <c r="BW67" s="1280"/>
      <c r="BX67" s="1280"/>
      <c r="BY67" s="1280"/>
      <c r="BZ67" s="1280"/>
      <c r="CA67" s="1280"/>
      <c r="CB67" s="1280"/>
      <c r="CC67" s="1280"/>
      <c r="CD67" s="1280"/>
      <c r="CE67" s="1280"/>
      <c r="CF67" s="1280"/>
      <c r="CG67" s="1280"/>
      <c r="CH67" s="1280"/>
      <c r="CI67" s="1280"/>
      <c r="CJ67" s="1280"/>
      <c r="CK67" s="1280"/>
      <c r="CL67" s="1280"/>
      <c r="CM67" s="1280"/>
      <c r="CN67" s="1280"/>
      <c r="CO67" s="1280"/>
      <c r="CP67" s="1280"/>
      <c r="CQ67" s="1280"/>
      <c r="CR67" s="1280"/>
      <c r="CS67" s="1280"/>
      <c r="CT67" s="1280"/>
      <c r="CU67" s="1280"/>
      <c r="CV67" s="1280"/>
      <c r="CW67" s="1280"/>
      <c r="CX67" s="1280"/>
      <c r="CY67" s="1280"/>
      <c r="CZ67" s="1280"/>
      <c r="DA67" s="1280"/>
      <c r="DB67" s="1280"/>
      <c r="DC67" s="1281"/>
    </row>
    <row r="68" spans="2:107" ht="13.2" x14ac:dyDescent="0.2">
      <c r="B68" s="375"/>
      <c r="AN68" s="1279"/>
      <c r="AO68" s="1280"/>
      <c r="AP68" s="1280"/>
      <c r="AQ68" s="1280"/>
      <c r="AR68" s="1280"/>
      <c r="AS68" s="1280"/>
      <c r="AT68" s="1280"/>
      <c r="AU68" s="1280"/>
      <c r="AV68" s="1280"/>
      <c r="AW68" s="1280"/>
      <c r="AX68" s="1280"/>
      <c r="AY68" s="1280"/>
      <c r="AZ68" s="1280"/>
      <c r="BA68" s="1280"/>
      <c r="BB68" s="1280"/>
      <c r="BC68" s="1280"/>
      <c r="BD68" s="1280"/>
      <c r="BE68" s="1280"/>
      <c r="BF68" s="1280"/>
      <c r="BG68" s="1280"/>
      <c r="BH68" s="1280"/>
      <c r="BI68" s="1280"/>
      <c r="BJ68" s="1280"/>
      <c r="BK68" s="1280"/>
      <c r="BL68" s="1280"/>
      <c r="BM68" s="1280"/>
      <c r="BN68" s="1280"/>
      <c r="BO68" s="1280"/>
      <c r="BP68" s="1280"/>
      <c r="BQ68" s="1280"/>
      <c r="BR68" s="1280"/>
      <c r="BS68" s="1280"/>
      <c r="BT68" s="1280"/>
      <c r="BU68" s="1280"/>
      <c r="BV68" s="1280"/>
      <c r="BW68" s="1280"/>
      <c r="BX68" s="1280"/>
      <c r="BY68" s="1280"/>
      <c r="BZ68" s="1280"/>
      <c r="CA68" s="1280"/>
      <c r="CB68" s="1280"/>
      <c r="CC68" s="1280"/>
      <c r="CD68" s="1280"/>
      <c r="CE68" s="1280"/>
      <c r="CF68" s="1280"/>
      <c r="CG68" s="1280"/>
      <c r="CH68" s="1280"/>
      <c r="CI68" s="1280"/>
      <c r="CJ68" s="1280"/>
      <c r="CK68" s="1280"/>
      <c r="CL68" s="1280"/>
      <c r="CM68" s="1280"/>
      <c r="CN68" s="1280"/>
      <c r="CO68" s="1280"/>
      <c r="CP68" s="1280"/>
      <c r="CQ68" s="1280"/>
      <c r="CR68" s="1280"/>
      <c r="CS68" s="1280"/>
      <c r="CT68" s="1280"/>
      <c r="CU68" s="1280"/>
      <c r="CV68" s="1280"/>
      <c r="CW68" s="1280"/>
      <c r="CX68" s="1280"/>
      <c r="CY68" s="1280"/>
      <c r="CZ68" s="1280"/>
      <c r="DA68" s="1280"/>
      <c r="DB68" s="1280"/>
      <c r="DC68" s="1281"/>
    </row>
    <row r="69" spans="2:107" ht="13.2" x14ac:dyDescent="0.2">
      <c r="B69" s="375"/>
      <c r="AN69" s="1282"/>
      <c r="AO69" s="1283"/>
      <c r="AP69" s="1283"/>
      <c r="AQ69" s="1283"/>
      <c r="AR69" s="1283"/>
      <c r="AS69" s="1283"/>
      <c r="AT69" s="1283"/>
      <c r="AU69" s="1283"/>
      <c r="AV69" s="1283"/>
      <c r="AW69" s="1283"/>
      <c r="AX69" s="1283"/>
      <c r="AY69" s="1283"/>
      <c r="AZ69" s="1283"/>
      <c r="BA69" s="1283"/>
      <c r="BB69" s="1283"/>
      <c r="BC69" s="1283"/>
      <c r="BD69" s="1283"/>
      <c r="BE69" s="1283"/>
      <c r="BF69" s="1283"/>
      <c r="BG69" s="1283"/>
      <c r="BH69" s="1283"/>
      <c r="BI69" s="1283"/>
      <c r="BJ69" s="1283"/>
      <c r="BK69" s="1283"/>
      <c r="BL69" s="1283"/>
      <c r="BM69" s="1283"/>
      <c r="BN69" s="1283"/>
      <c r="BO69" s="1283"/>
      <c r="BP69" s="1283"/>
      <c r="BQ69" s="1283"/>
      <c r="BR69" s="1283"/>
      <c r="BS69" s="1283"/>
      <c r="BT69" s="1283"/>
      <c r="BU69" s="1283"/>
      <c r="BV69" s="1283"/>
      <c r="BW69" s="1283"/>
      <c r="BX69" s="1283"/>
      <c r="BY69" s="1283"/>
      <c r="BZ69" s="1283"/>
      <c r="CA69" s="1283"/>
      <c r="CB69" s="1283"/>
      <c r="CC69" s="1283"/>
      <c r="CD69" s="1283"/>
      <c r="CE69" s="1283"/>
      <c r="CF69" s="1283"/>
      <c r="CG69" s="1283"/>
      <c r="CH69" s="1283"/>
      <c r="CI69" s="1283"/>
      <c r="CJ69" s="1283"/>
      <c r="CK69" s="1283"/>
      <c r="CL69" s="1283"/>
      <c r="CM69" s="1283"/>
      <c r="CN69" s="1283"/>
      <c r="CO69" s="1283"/>
      <c r="CP69" s="1283"/>
      <c r="CQ69" s="1283"/>
      <c r="CR69" s="1283"/>
      <c r="CS69" s="1283"/>
      <c r="CT69" s="1283"/>
      <c r="CU69" s="1283"/>
      <c r="CV69" s="1283"/>
      <c r="CW69" s="1283"/>
      <c r="CX69" s="1283"/>
      <c r="CY69" s="1283"/>
      <c r="CZ69" s="1283"/>
      <c r="DA69" s="1283"/>
      <c r="DB69" s="1283"/>
      <c r="DC69" s="1284"/>
    </row>
    <row r="70" spans="2:107" ht="13.2" x14ac:dyDescent="0.2">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ht="13.2" x14ac:dyDescent="0.2">
      <c r="B71" s="375"/>
      <c r="G71" s="400"/>
      <c r="I71" s="401"/>
      <c r="J71" s="398"/>
      <c r="K71" s="398"/>
      <c r="L71" s="399"/>
      <c r="M71" s="398"/>
      <c r="N71" s="399"/>
      <c r="AM71" s="400"/>
      <c r="AN71" s="369" t="s">
        <v>598</v>
      </c>
    </row>
    <row r="72" spans="2:107" ht="13.2" x14ac:dyDescent="0.2">
      <c r="B72" s="375"/>
      <c r="G72" s="1285"/>
      <c r="H72" s="1285"/>
      <c r="I72" s="1285"/>
      <c r="J72" s="1285"/>
      <c r="K72" s="385"/>
      <c r="L72" s="385"/>
      <c r="M72" s="386"/>
      <c r="N72" s="386"/>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9" t="s">
        <v>559</v>
      </c>
      <c r="BQ72" s="1289"/>
      <c r="BR72" s="1289"/>
      <c r="BS72" s="1289"/>
      <c r="BT72" s="1289"/>
      <c r="BU72" s="1289"/>
      <c r="BV72" s="1289"/>
      <c r="BW72" s="1289"/>
      <c r="BX72" s="1289" t="s">
        <v>560</v>
      </c>
      <c r="BY72" s="1289"/>
      <c r="BZ72" s="1289"/>
      <c r="CA72" s="1289"/>
      <c r="CB72" s="1289"/>
      <c r="CC72" s="1289"/>
      <c r="CD72" s="1289"/>
      <c r="CE72" s="1289"/>
      <c r="CF72" s="1289" t="s">
        <v>561</v>
      </c>
      <c r="CG72" s="1289"/>
      <c r="CH72" s="1289"/>
      <c r="CI72" s="1289"/>
      <c r="CJ72" s="1289"/>
      <c r="CK72" s="1289"/>
      <c r="CL72" s="1289"/>
      <c r="CM72" s="1289"/>
      <c r="CN72" s="1289" t="s">
        <v>562</v>
      </c>
      <c r="CO72" s="1289"/>
      <c r="CP72" s="1289"/>
      <c r="CQ72" s="1289"/>
      <c r="CR72" s="1289"/>
      <c r="CS72" s="1289"/>
      <c r="CT72" s="1289"/>
      <c r="CU72" s="1289"/>
      <c r="CV72" s="1289" t="s">
        <v>563</v>
      </c>
      <c r="CW72" s="1289"/>
      <c r="CX72" s="1289"/>
      <c r="CY72" s="1289"/>
      <c r="CZ72" s="1289"/>
      <c r="DA72" s="1289"/>
      <c r="DB72" s="1289"/>
      <c r="DC72" s="1289"/>
    </row>
    <row r="73" spans="2:107" ht="13.2" x14ac:dyDescent="0.2">
      <c r="B73" s="375"/>
      <c r="G73" s="1295"/>
      <c r="H73" s="1295"/>
      <c r="I73" s="1295"/>
      <c r="J73" s="1295"/>
      <c r="K73" s="1296"/>
      <c r="L73" s="1296"/>
      <c r="M73" s="1296"/>
      <c r="N73" s="1296"/>
      <c r="AM73" s="384"/>
      <c r="AN73" s="1292" t="s">
        <v>599</v>
      </c>
      <c r="AO73" s="1292"/>
      <c r="AP73" s="1292"/>
      <c r="AQ73" s="1292"/>
      <c r="AR73" s="1292"/>
      <c r="AS73" s="1292"/>
      <c r="AT73" s="1292"/>
      <c r="AU73" s="1292"/>
      <c r="AV73" s="1292"/>
      <c r="AW73" s="1292"/>
      <c r="AX73" s="1292"/>
      <c r="AY73" s="1292"/>
      <c r="AZ73" s="1292"/>
      <c r="BA73" s="1292"/>
      <c r="BB73" s="1292" t="s">
        <v>600</v>
      </c>
      <c r="BC73" s="1292"/>
      <c r="BD73" s="1292"/>
      <c r="BE73" s="1292"/>
      <c r="BF73" s="1292"/>
      <c r="BG73" s="1292"/>
      <c r="BH73" s="1292"/>
      <c r="BI73" s="1292"/>
      <c r="BJ73" s="1292"/>
      <c r="BK73" s="1292"/>
      <c r="BL73" s="1292"/>
      <c r="BM73" s="1292"/>
      <c r="BN73" s="1292"/>
      <c r="BO73" s="1292"/>
      <c r="BP73" s="1290">
        <v>144.5</v>
      </c>
      <c r="BQ73" s="1290"/>
      <c r="BR73" s="1290"/>
      <c r="BS73" s="1290"/>
      <c r="BT73" s="1290"/>
      <c r="BU73" s="1290"/>
      <c r="BV73" s="1290"/>
      <c r="BW73" s="1290"/>
      <c r="BX73" s="1290">
        <v>135.9</v>
      </c>
      <c r="BY73" s="1290"/>
      <c r="BZ73" s="1290"/>
      <c r="CA73" s="1290"/>
      <c r="CB73" s="1290"/>
      <c r="CC73" s="1290"/>
      <c r="CD73" s="1290"/>
      <c r="CE73" s="1290"/>
      <c r="CF73" s="1290">
        <v>125.6</v>
      </c>
      <c r="CG73" s="1290"/>
      <c r="CH73" s="1290"/>
      <c r="CI73" s="1290"/>
      <c r="CJ73" s="1290"/>
      <c r="CK73" s="1290"/>
      <c r="CL73" s="1290"/>
      <c r="CM73" s="1290"/>
      <c r="CN73" s="1290">
        <v>118.6</v>
      </c>
      <c r="CO73" s="1290"/>
      <c r="CP73" s="1290"/>
      <c r="CQ73" s="1290"/>
      <c r="CR73" s="1290"/>
      <c r="CS73" s="1290"/>
      <c r="CT73" s="1290"/>
      <c r="CU73" s="1290"/>
      <c r="CV73" s="1290">
        <v>88.8</v>
      </c>
      <c r="CW73" s="1290"/>
      <c r="CX73" s="1290"/>
      <c r="CY73" s="1290"/>
      <c r="CZ73" s="1290"/>
      <c r="DA73" s="1290"/>
      <c r="DB73" s="1290"/>
      <c r="DC73" s="1290"/>
    </row>
    <row r="74" spans="2:107" ht="13.2" x14ac:dyDescent="0.2">
      <c r="B74" s="375"/>
      <c r="G74" s="1295"/>
      <c r="H74" s="1295"/>
      <c r="I74" s="1295"/>
      <c r="J74" s="1295"/>
      <c r="K74" s="1296"/>
      <c r="L74" s="1296"/>
      <c r="M74" s="1296"/>
      <c r="N74" s="1296"/>
      <c r="AM74" s="384"/>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90"/>
      <c r="BQ74" s="1290"/>
      <c r="BR74" s="1290"/>
      <c r="BS74" s="1290"/>
      <c r="BT74" s="1290"/>
      <c r="BU74" s="1290"/>
      <c r="BV74" s="1290"/>
      <c r="BW74" s="1290"/>
      <c r="BX74" s="1290"/>
      <c r="BY74" s="1290"/>
      <c r="BZ74" s="1290"/>
      <c r="CA74" s="1290"/>
      <c r="CB74" s="1290"/>
      <c r="CC74" s="1290"/>
      <c r="CD74" s="1290"/>
      <c r="CE74" s="1290"/>
      <c r="CF74" s="1290"/>
      <c r="CG74" s="1290"/>
      <c r="CH74" s="1290"/>
      <c r="CI74" s="1290"/>
      <c r="CJ74" s="1290"/>
      <c r="CK74" s="1290"/>
      <c r="CL74" s="1290"/>
      <c r="CM74" s="1290"/>
      <c r="CN74" s="1290"/>
      <c r="CO74" s="1290"/>
      <c r="CP74" s="1290"/>
      <c r="CQ74" s="1290"/>
      <c r="CR74" s="1290"/>
      <c r="CS74" s="1290"/>
      <c r="CT74" s="1290"/>
      <c r="CU74" s="1290"/>
      <c r="CV74" s="1290"/>
      <c r="CW74" s="1290"/>
      <c r="CX74" s="1290"/>
      <c r="CY74" s="1290"/>
      <c r="CZ74" s="1290"/>
      <c r="DA74" s="1290"/>
      <c r="DB74" s="1290"/>
      <c r="DC74" s="1290"/>
    </row>
    <row r="75" spans="2:107" ht="13.2" x14ac:dyDescent="0.2">
      <c r="B75" s="375"/>
      <c r="G75" s="1295"/>
      <c r="H75" s="1295"/>
      <c r="I75" s="1285"/>
      <c r="J75" s="1285"/>
      <c r="K75" s="1291"/>
      <c r="L75" s="1291"/>
      <c r="M75" s="1291"/>
      <c r="N75" s="1291"/>
      <c r="AM75" s="384"/>
      <c r="AN75" s="1292"/>
      <c r="AO75" s="1292"/>
      <c r="AP75" s="1292"/>
      <c r="AQ75" s="1292"/>
      <c r="AR75" s="1292"/>
      <c r="AS75" s="1292"/>
      <c r="AT75" s="1292"/>
      <c r="AU75" s="1292"/>
      <c r="AV75" s="1292"/>
      <c r="AW75" s="1292"/>
      <c r="AX75" s="1292"/>
      <c r="AY75" s="1292"/>
      <c r="AZ75" s="1292"/>
      <c r="BA75" s="1292"/>
      <c r="BB75" s="1292" t="s">
        <v>605</v>
      </c>
      <c r="BC75" s="1292"/>
      <c r="BD75" s="1292"/>
      <c r="BE75" s="1292"/>
      <c r="BF75" s="1292"/>
      <c r="BG75" s="1292"/>
      <c r="BH75" s="1292"/>
      <c r="BI75" s="1292"/>
      <c r="BJ75" s="1292"/>
      <c r="BK75" s="1292"/>
      <c r="BL75" s="1292"/>
      <c r="BM75" s="1292"/>
      <c r="BN75" s="1292"/>
      <c r="BO75" s="1292"/>
      <c r="BP75" s="1290">
        <v>14.1</v>
      </c>
      <c r="BQ75" s="1290"/>
      <c r="BR75" s="1290"/>
      <c r="BS75" s="1290"/>
      <c r="BT75" s="1290"/>
      <c r="BU75" s="1290"/>
      <c r="BV75" s="1290"/>
      <c r="BW75" s="1290"/>
      <c r="BX75" s="1290">
        <v>13.7</v>
      </c>
      <c r="BY75" s="1290"/>
      <c r="BZ75" s="1290"/>
      <c r="CA75" s="1290"/>
      <c r="CB75" s="1290"/>
      <c r="CC75" s="1290"/>
      <c r="CD75" s="1290"/>
      <c r="CE75" s="1290"/>
      <c r="CF75" s="1290">
        <v>13.2</v>
      </c>
      <c r="CG75" s="1290"/>
      <c r="CH75" s="1290"/>
      <c r="CI75" s="1290"/>
      <c r="CJ75" s="1290"/>
      <c r="CK75" s="1290"/>
      <c r="CL75" s="1290"/>
      <c r="CM75" s="1290"/>
      <c r="CN75" s="1290">
        <v>12.9</v>
      </c>
      <c r="CO75" s="1290"/>
      <c r="CP75" s="1290"/>
      <c r="CQ75" s="1290"/>
      <c r="CR75" s="1290"/>
      <c r="CS75" s="1290"/>
      <c r="CT75" s="1290"/>
      <c r="CU75" s="1290"/>
      <c r="CV75" s="1290">
        <v>12.4</v>
      </c>
      <c r="CW75" s="1290"/>
      <c r="CX75" s="1290"/>
      <c r="CY75" s="1290"/>
      <c r="CZ75" s="1290"/>
      <c r="DA75" s="1290"/>
      <c r="DB75" s="1290"/>
      <c r="DC75" s="1290"/>
    </row>
    <row r="76" spans="2:107" ht="13.2" x14ac:dyDescent="0.2">
      <c r="B76" s="375"/>
      <c r="G76" s="1295"/>
      <c r="H76" s="1295"/>
      <c r="I76" s="1285"/>
      <c r="J76" s="1285"/>
      <c r="K76" s="1291"/>
      <c r="L76" s="1291"/>
      <c r="M76" s="1291"/>
      <c r="N76" s="1291"/>
      <c r="AM76" s="384"/>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90"/>
      <c r="BQ76" s="1290"/>
      <c r="BR76" s="1290"/>
      <c r="BS76" s="1290"/>
      <c r="BT76" s="1290"/>
      <c r="BU76" s="1290"/>
      <c r="BV76" s="1290"/>
      <c r="BW76" s="1290"/>
      <c r="BX76" s="1290"/>
      <c r="BY76" s="1290"/>
      <c r="BZ76" s="1290"/>
      <c r="CA76" s="1290"/>
      <c r="CB76" s="1290"/>
      <c r="CC76" s="1290"/>
      <c r="CD76" s="1290"/>
      <c r="CE76" s="1290"/>
      <c r="CF76" s="1290"/>
      <c r="CG76" s="1290"/>
      <c r="CH76" s="1290"/>
      <c r="CI76" s="1290"/>
      <c r="CJ76" s="1290"/>
      <c r="CK76" s="1290"/>
      <c r="CL76" s="1290"/>
      <c r="CM76" s="1290"/>
      <c r="CN76" s="1290"/>
      <c r="CO76" s="1290"/>
      <c r="CP76" s="1290"/>
      <c r="CQ76" s="1290"/>
      <c r="CR76" s="1290"/>
      <c r="CS76" s="1290"/>
      <c r="CT76" s="1290"/>
      <c r="CU76" s="1290"/>
      <c r="CV76" s="1290"/>
      <c r="CW76" s="1290"/>
      <c r="CX76" s="1290"/>
      <c r="CY76" s="1290"/>
      <c r="CZ76" s="1290"/>
      <c r="DA76" s="1290"/>
      <c r="DB76" s="1290"/>
      <c r="DC76" s="1290"/>
    </row>
    <row r="77" spans="2:107" ht="13.2" x14ac:dyDescent="0.2">
      <c r="B77" s="375"/>
      <c r="G77" s="1285"/>
      <c r="H77" s="1285"/>
      <c r="I77" s="1285"/>
      <c r="J77" s="1285"/>
      <c r="K77" s="1296"/>
      <c r="L77" s="1296"/>
      <c r="M77" s="1296"/>
      <c r="N77" s="1296"/>
      <c r="AN77" s="1289" t="s">
        <v>602</v>
      </c>
      <c r="AO77" s="1289"/>
      <c r="AP77" s="1289"/>
      <c r="AQ77" s="1289"/>
      <c r="AR77" s="1289"/>
      <c r="AS77" s="1289"/>
      <c r="AT77" s="1289"/>
      <c r="AU77" s="1289"/>
      <c r="AV77" s="1289"/>
      <c r="AW77" s="1289"/>
      <c r="AX77" s="1289"/>
      <c r="AY77" s="1289"/>
      <c r="AZ77" s="1289"/>
      <c r="BA77" s="1289"/>
      <c r="BB77" s="1292" t="s">
        <v>600</v>
      </c>
      <c r="BC77" s="1292"/>
      <c r="BD77" s="1292"/>
      <c r="BE77" s="1292"/>
      <c r="BF77" s="1292"/>
      <c r="BG77" s="1292"/>
      <c r="BH77" s="1292"/>
      <c r="BI77" s="1292"/>
      <c r="BJ77" s="1292"/>
      <c r="BK77" s="1292"/>
      <c r="BL77" s="1292"/>
      <c r="BM77" s="1292"/>
      <c r="BN77" s="1292"/>
      <c r="BO77" s="1292"/>
      <c r="BP77" s="1290">
        <v>53.4</v>
      </c>
      <c r="BQ77" s="1290"/>
      <c r="BR77" s="1290"/>
      <c r="BS77" s="1290"/>
      <c r="BT77" s="1290"/>
      <c r="BU77" s="1290"/>
      <c r="BV77" s="1290"/>
      <c r="BW77" s="1290"/>
      <c r="BX77" s="1290">
        <v>48</v>
      </c>
      <c r="BY77" s="1290"/>
      <c r="BZ77" s="1290"/>
      <c r="CA77" s="1290"/>
      <c r="CB77" s="1290"/>
      <c r="CC77" s="1290"/>
      <c r="CD77" s="1290"/>
      <c r="CE77" s="1290"/>
      <c r="CF77" s="1290">
        <v>49.1</v>
      </c>
      <c r="CG77" s="1290"/>
      <c r="CH77" s="1290"/>
      <c r="CI77" s="1290"/>
      <c r="CJ77" s="1290"/>
      <c r="CK77" s="1290"/>
      <c r="CL77" s="1290"/>
      <c r="CM77" s="1290"/>
      <c r="CN77" s="1290">
        <v>41.5</v>
      </c>
      <c r="CO77" s="1290"/>
      <c r="CP77" s="1290"/>
      <c r="CQ77" s="1290"/>
      <c r="CR77" s="1290"/>
      <c r="CS77" s="1290"/>
      <c r="CT77" s="1290"/>
      <c r="CU77" s="1290"/>
      <c r="CV77" s="1290">
        <v>25.2</v>
      </c>
      <c r="CW77" s="1290"/>
      <c r="CX77" s="1290"/>
      <c r="CY77" s="1290"/>
      <c r="CZ77" s="1290"/>
      <c r="DA77" s="1290"/>
      <c r="DB77" s="1290"/>
      <c r="DC77" s="1290"/>
    </row>
    <row r="78" spans="2:107" ht="13.2" x14ac:dyDescent="0.2">
      <c r="B78" s="375"/>
      <c r="G78" s="1285"/>
      <c r="H78" s="1285"/>
      <c r="I78" s="1285"/>
      <c r="J78" s="1285"/>
      <c r="K78" s="1296"/>
      <c r="L78" s="1296"/>
      <c r="M78" s="1296"/>
      <c r="N78" s="1296"/>
      <c r="AN78" s="1289"/>
      <c r="AO78" s="1289"/>
      <c r="AP78" s="1289"/>
      <c r="AQ78" s="1289"/>
      <c r="AR78" s="1289"/>
      <c r="AS78" s="1289"/>
      <c r="AT78" s="1289"/>
      <c r="AU78" s="1289"/>
      <c r="AV78" s="1289"/>
      <c r="AW78" s="1289"/>
      <c r="AX78" s="1289"/>
      <c r="AY78" s="1289"/>
      <c r="AZ78" s="1289"/>
      <c r="BA78" s="1289"/>
      <c r="BB78" s="1292"/>
      <c r="BC78" s="1292"/>
      <c r="BD78" s="1292"/>
      <c r="BE78" s="1292"/>
      <c r="BF78" s="1292"/>
      <c r="BG78" s="1292"/>
      <c r="BH78" s="1292"/>
      <c r="BI78" s="1292"/>
      <c r="BJ78" s="1292"/>
      <c r="BK78" s="1292"/>
      <c r="BL78" s="1292"/>
      <c r="BM78" s="1292"/>
      <c r="BN78" s="1292"/>
      <c r="BO78" s="1292"/>
      <c r="BP78" s="1290"/>
      <c r="BQ78" s="1290"/>
      <c r="BR78" s="1290"/>
      <c r="BS78" s="1290"/>
      <c r="BT78" s="1290"/>
      <c r="BU78" s="1290"/>
      <c r="BV78" s="1290"/>
      <c r="BW78" s="1290"/>
      <c r="BX78" s="1290"/>
      <c r="BY78" s="1290"/>
      <c r="BZ78" s="1290"/>
      <c r="CA78" s="1290"/>
      <c r="CB78" s="1290"/>
      <c r="CC78" s="1290"/>
      <c r="CD78" s="1290"/>
      <c r="CE78" s="1290"/>
      <c r="CF78" s="1290"/>
      <c r="CG78" s="1290"/>
      <c r="CH78" s="1290"/>
      <c r="CI78" s="1290"/>
      <c r="CJ78" s="1290"/>
      <c r="CK78" s="1290"/>
      <c r="CL78" s="1290"/>
      <c r="CM78" s="1290"/>
      <c r="CN78" s="1290"/>
      <c r="CO78" s="1290"/>
      <c r="CP78" s="1290"/>
      <c r="CQ78" s="1290"/>
      <c r="CR78" s="1290"/>
      <c r="CS78" s="1290"/>
      <c r="CT78" s="1290"/>
      <c r="CU78" s="1290"/>
      <c r="CV78" s="1290"/>
      <c r="CW78" s="1290"/>
      <c r="CX78" s="1290"/>
      <c r="CY78" s="1290"/>
      <c r="CZ78" s="1290"/>
      <c r="DA78" s="1290"/>
      <c r="DB78" s="1290"/>
      <c r="DC78" s="1290"/>
    </row>
    <row r="79" spans="2:107" ht="13.2" x14ac:dyDescent="0.2">
      <c r="B79" s="375"/>
      <c r="G79" s="1285"/>
      <c r="H79" s="1285"/>
      <c r="I79" s="1294"/>
      <c r="J79" s="1294"/>
      <c r="K79" s="1297"/>
      <c r="L79" s="1297"/>
      <c r="M79" s="1297"/>
      <c r="N79" s="1297"/>
      <c r="AN79" s="1289"/>
      <c r="AO79" s="1289"/>
      <c r="AP79" s="1289"/>
      <c r="AQ79" s="1289"/>
      <c r="AR79" s="1289"/>
      <c r="AS79" s="1289"/>
      <c r="AT79" s="1289"/>
      <c r="AU79" s="1289"/>
      <c r="AV79" s="1289"/>
      <c r="AW79" s="1289"/>
      <c r="AX79" s="1289"/>
      <c r="AY79" s="1289"/>
      <c r="AZ79" s="1289"/>
      <c r="BA79" s="1289"/>
      <c r="BB79" s="1292" t="s">
        <v>605</v>
      </c>
      <c r="BC79" s="1292"/>
      <c r="BD79" s="1292"/>
      <c r="BE79" s="1292"/>
      <c r="BF79" s="1292"/>
      <c r="BG79" s="1292"/>
      <c r="BH79" s="1292"/>
      <c r="BI79" s="1292"/>
      <c r="BJ79" s="1292"/>
      <c r="BK79" s="1292"/>
      <c r="BL79" s="1292"/>
      <c r="BM79" s="1292"/>
      <c r="BN79" s="1292"/>
      <c r="BO79" s="1292"/>
      <c r="BP79" s="1290">
        <v>9.8000000000000007</v>
      </c>
      <c r="BQ79" s="1290"/>
      <c r="BR79" s="1290"/>
      <c r="BS79" s="1290"/>
      <c r="BT79" s="1290"/>
      <c r="BU79" s="1290"/>
      <c r="BV79" s="1290"/>
      <c r="BW79" s="1290"/>
      <c r="BX79" s="1290">
        <v>9.6</v>
      </c>
      <c r="BY79" s="1290"/>
      <c r="BZ79" s="1290"/>
      <c r="CA79" s="1290"/>
      <c r="CB79" s="1290"/>
      <c r="CC79" s="1290"/>
      <c r="CD79" s="1290"/>
      <c r="CE79" s="1290"/>
      <c r="CF79" s="1290">
        <v>9.5</v>
      </c>
      <c r="CG79" s="1290"/>
      <c r="CH79" s="1290"/>
      <c r="CI79" s="1290"/>
      <c r="CJ79" s="1290"/>
      <c r="CK79" s="1290"/>
      <c r="CL79" s="1290"/>
      <c r="CM79" s="1290"/>
      <c r="CN79" s="1290">
        <v>9.1999999999999993</v>
      </c>
      <c r="CO79" s="1290"/>
      <c r="CP79" s="1290"/>
      <c r="CQ79" s="1290"/>
      <c r="CR79" s="1290"/>
      <c r="CS79" s="1290"/>
      <c r="CT79" s="1290"/>
      <c r="CU79" s="1290"/>
      <c r="CV79" s="1290">
        <v>8.9</v>
      </c>
      <c r="CW79" s="1290"/>
      <c r="CX79" s="1290"/>
      <c r="CY79" s="1290"/>
      <c r="CZ79" s="1290"/>
      <c r="DA79" s="1290"/>
      <c r="DB79" s="1290"/>
      <c r="DC79" s="1290"/>
    </row>
    <row r="80" spans="2:107" ht="13.2" x14ac:dyDescent="0.2">
      <c r="B80" s="375"/>
      <c r="G80" s="1285"/>
      <c r="H80" s="1285"/>
      <c r="I80" s="1294"/>
      <c r="J80" s="1294"/>
      <c r="K80" s="1297"/>
      <c r="L80" s="1297"/>
      <c r="M80" s="1297"/>
      <c r="N80" s="1297"/>
      <c r="AN80" s="1289"/>
      <c r="AO80" s="1289"/>
      <c r="AP80" s="1289"/>
      <c r="AQ80" s="1289"/>
      <c r="AR80" s="1289"/>
      <c r="AS80" s="1289"/>
      <c r="AT80" s="1289"/>
      <c r="AU80" s="1289"/>
      <c r="AV80" s="1289"/>
      <c r="AW80" s="1289"/>
      <c r="AX80" s="1289"/>
      <c r="AY80" s="1289"/>
      <c r="AZ80" s="1289"/>
      <c r="BA80" s="1289"/>
      <c r="BB80" s="1292"/>
      <c r="BC80" s="1292"/>
      <c r="BD80" s="1292"/>
      <c r="BE80" s="1292"/>
      <c r="BF80" s="1292"/>
      <c r="BG80" s="1292"/>
      <c r="BH80" s="1292"/>
      <c r="BI80" s="1292"/>
      <c r="BJ80" s="1292"/>
      <c r="BK80" s="1292"/>
      <c r="BL80" s="1292"/>
      <c r="BM80" s="1292"/>
      <c r="BN80" s="1292"/>
      <c r="BO80" s="1292"/>
      <c r="BP80" s="1290"/>
      <c r="BQ80" s="1290"/>
      <c r="BR80" s="1290"/>
      <c r="BS80" s="1290"/>
      <c r="BT80" s="1290"/>
      <c r="BU80" s="1290"/>
      <c r="BV80" s="1290"/>
      <c r="BW80" s="1290"/>
      <c r="BX80" s="1290"/>
      <c r="BY80" s="1290"/>
      <c r="BZ80" s="1290"/>
      <c r="CA80" s="1290"/>
      <c r="CB80" s="1290"/>
      <c r="CC80" s="1290"/>
      <c r="CD80" s="1290"/>
      <c r="CE80" s="1290"/>
      <c r="CF80" s="1290"/>
      <c r="CG80" s="1290"/>
      <c r="CH80" s="1290"/>
      <c r="CI80" s="1290"/>
      <c r="CJ80" s="1290"/>
      <c r="CK80" s="1290"/>
      <c r="CL80" s="1290"/>
      <c r="CM80" s="1290"/>
      <c r="CN80" s="1290"/>
      <c r="CO80" s="1290"/>
      <c r="CP80" s="1290"/>
      <c r="CQ80" s="1290"/>
      <c r="CR80" s="1290"/>
      <c r="CS80" s="1290"/>
      <c r="CT80" s="1290"/>
      <c r="CU80" s="1290"/>
      <c r="CV80" s="1290"/>
      <c r="CW80" s="1290"/>
      <c r="CX80" s="1290"/>
      <c r="CY80" s="1290"/>
      <c r="CZ80" s="1290"/>
      <c r="DA80" s="1290"/>
      <c r="DB80" s="1290"/>
      <c r="DC80" s="1290"/>
    </row>
    <row r="81" spans="2:109" ht="13.2" x14ac:dyDescent="0.2">
      <c r="B81" s="375"/>
    </row>
    <row r="82" spans="2:109" ht="16.2" x14ac:dyDescent="0.2">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ht="13.2" x14ac:dyDescent="0.2">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ht="13.2" x14ac:dyDescent="0.2">
      <c r="DD84" s="369"/>
      <c r="DE84" s="369"/>
    </row>
    <row r="85" spans="2:109" ht="13.2" x14ac:dyDescent="0.2">
      <c r="DD85" s="369"/>
      <c r="DE85" s="369"/>
    </row>
  </sheetData>
  <sheetProtection algorithmName="SHA-512" hashValue="vZnuIqDVDAJhVj00V8YjJBmgyrBNDmxV7Py1xlrwXOXApnriK+A3M2x79hfGh0paBcuLmGPpsm7Irz63Bgx9AA==" saltValue="OhcTOC2Vhmeoycasy7ztT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103" zoomScaleNormal="100" zoomScaleSheetLayoutView="70" workbookViewId="0"/>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1:34"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ht="13.2" x14ac:dyDescent="0.2">
      <c r="S2" s="262"/>
      <c r="AH2" s="262"/>
    </row>
    <row r="3" spans="1: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ht="13.2" x14ac:dyDescent="0.2"/>
    <row r="5" spans="1:34" ht="13.2" x14ac:dyDescent="0.2"/>
    <row r="6" spans="1:34" ht="13.2" x14ac:dyDescent="0.2"/>
    <row r="7" spans="1:34" ht="13.2" x14ac:dyDescent="0.2"/>
    <row r="8" spans="1:34" ht="13.2" x14ac:dyDescent="0.2"/>
    <row r="9" spans="1:34" ht="13.2" x14ac:dyDescent="0.2">
      <c r="AH9" s="26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506</v>
      </c>
    </row>
  </sheetData>
  <sheetProtection algorithmName="SHA-512" hashValue="WwwDEb03hiZdBEq8X/bUAPRtzQlFESuChz8iaAdjW7JChLNzYwUrWUpeDuSHd5C0KpHtZjro1E8yvI0GLFzOPw==" saltValue="s8HzYZOsmD1rEpIarCX0R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M28" zoomScaleNormal="100" zoomScaleSheetLayoutView="55" workbookViewId="0"/>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2:34"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ht="13.2" x14ac:dyDescent="0.2">
      <c r="S2" s="262"/>
      <c r="AH2" s="262"/>
    </row>
    <row r="3" spans="2: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ht="13.2" x14ac:dyDescent="0.2"/>
    <row r="5" spans="2:34" ht="13.2" x14ac:dyDescent="0.2"/>
    <row r="6" spans="2:34" ht="13.2" x14ac:dyDescent="0.2"/>
    <row r="7" spans="2:34" ht="13.2" x14ac:dyDescent="0.2"/>
    <row r="8" spans="2:34" ht="13.2" x14ac:dyDescent="0.2"/>
    <row r="9" spans="2:34" ht="13.2" x14ac:dyDescent="0.2">
      <c r="AH9" s="26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c r="AG59" s="262"/>
      <c r="AH59" s="262"/>
    </row>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506</v>
      </c>
    </row>
  </sheetData>
  <sheetProtection algorithmName="SHA-512" hashValue="KGnEUkhrPlLAG695jfk0AYjefclJrfLjfpm3vAwKknh7gHzWd9aNFjFpExUx4blsTJJ0DOHdAKof4fsaF50I5Q==" saltValue="HZNRoUaB6/h3v4HHlg9FN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556</v>
      </c>
      <c r="G2" s="148"/>
      <c r="H2" s="149"/>
    </row>
    <row r="3" spans="1:8" x14ac:dyDescent="0.2">
      <c r="A3" s="145" t="s">
        <v>549</v>
      </c>
      <c r="B3" s="150"/>
      <c r="C3" s="151"/>
      <c r="D3" s="152">
        <v>36671</v>
      </c>
      <c r="E3" s="153"/>
      <c r="F3" s="154">
        <v>88968</v>
      </c>
      <c r="G3" s="155"/>
      <c r="H3" s="156"/>
    </row>
    <row r="4" spans="1:8" x14ac:dyDescent="0.2">
      <c r="A4" s="157"/>
      <c r="B4" s="158"/>
      <c r="C4" s="159"/>
      <c r="D4" s="160">
        <v>23370</v>
      </c>
      <c r="E4" s="161"/>
      <c r="F4" s="162">
        <v>45482</v>
      </c>
      <c r="G4" s="163"/>
      <c r="H4" s="164"/>
    </row>
    <row r="5" spans="1:8" x14ac:dyDescent="0.2">
      <c r="A5" s="145" t="s">
        <v>551</v>
      </c>
      <c r="B5" s="150"/>
      <c r="C5" s="151"/>
      <c r="D5" s="152">
        <v>42522</v>
      </c>
      <c r="E5" s="153"/>
      <c r="F5" s="154">
        <v>85173</v>
      </c>
      <c r="G5" s="155"/>
      <c r="H5" s="156"/>
    </row>
    <row r="6" spans="1:8" x14ac:dyDescent="0.2">
      <c r="A6" s="157"/>
      <c r="B6" s="158"/>
      <c r="C6" s="159"/>
      <c r="D6" s="160">
        <v>16940</v>
      </c>
      <c r="E6" s="161"/>
      <c r="F6" s="162">
        <v>43913</v>
      </c>
      <c r="G6" s="163"/>
      <c r="H6" s="164"/>
    </row>
    <row r="7" spans="1:8" x14ac:dyDescent="0.2">
      <c r="A7" s="145" t="s">
        <v>552</v>
      </c>
      <c r="B7" s="150"/>
      <c r="C7" s="151"/>
      <c r="D7" s="152">
        <v>71610</v>
      </c>
      <c r="E7" s="153"/>
      <c r="F7" s="154">
        <v>94081</v>
      </c>
      <c r="G7" s="155"/>
      <c r="H7" s="156"/>
    </row>
    <row r="8" spans="1:8" x14ac:dyDescent="0.2">
      <c r="A8" s="157"/>
      <c r="B8" s="158"/>
      <c r="C8" s="159"/>
      <c r="D8" s="160">
        <v>26926</v>
      </c>
      <c r="E8" s="161"/>
      <c r="F8" s="162">
        <v>48949</v>
      </c>
      <c r="G8" s="163"/>
      <c r="H8" s="164"/>
    </row>
    <row r="9" spans="1:8" x14ac:dyDescent="0.2">
      <c r="A9" s="145" t="s">
        <v>553</v>
      </c>
      <c r="B9" s="150"/>
      <c r="C9" s="151"/>
      <c r="D9" s="152">
        <v>74240</v>
      </c>
      <c r="E9" s="153"/>
      <c r="F9" s="154">
        <v>92632</v>
      </c>
      <c r="G9" s="155"/>
      <c r="H9" s="156"/>
    </row>
    <row r="10" spans="1:8" x14ac:dyDescent="0.2">
      <c r="A10" s="157"/>
      <c r="B10" s="158"/>
      <c r="C10" s="159"/>
      <c r="D10" s="160">
        <v>41581</v>
      </c>
      <c r="E10" s="161"/>
      <c r="F10" s="162">
        <v>47978</v>
      </c>
      <c r="G10" s="163"/>
      <c r="H10" s="164"/>
    </row>
    <row r="11" spans="1:8" x14ac:dyDescent="0.2">
      <c r="A11" s="145" t="s">
        <v>554</v>
      </c>
      <c r="B11" s="150"/>
      <c r="C11" s="151"/>
      <c r="D11" s="152">
        <v>55422</v>
      </c>
      <c r="E11" s="153"/>
      <c r="F11" s="154">
        <v>96469</v>
      </c>
      <c r="G11" s="155"/>
      <c r="H11" s="156"/>
    </row>
    <row r="12" spans="1:8" x14ac:dyDescent="0.2">
      <c r="A12" s="157"/>
      <c r="B12" s="158"/>
      <c r="C12" s="165"/>
      <c r="D12" s="160">
        <v>44006</v>
      </c>
      <c r="E12" s="161"/>
      <c r="F12" s="162">
        <v>49775</v>
      </c>
      <c r="G12" s="163"/>
      <c r="H12" s="164"/>
    </row>
    <row r="13" spans="1:8" x14ac:dyDescent="0.2">
      <c r="A13" s="145"/>
      <c r="B13" s="150"/>
      <c r="C13" s="166"/>
      <c r="D13" s="167">
        <v>56093</v>
      </c>
      <c r="E13" s="168"/>
      <c r="F13" s="169">
        <v>91465</v>
      </c>
      <c r="G13" s="170"/>
      <c r="H13" s="156"/>
    </row>
    <row r="14" spans="1:8" x14ac:dyDescent="0.2">
      <c r="A14" s="157"/>
      <c r="B14" s="158"/>
      <c r="C14" s="159"/>
      <c r="D14" s="160">
        <v>30565</v>
      </c>
      <c r="E14" s="161"/>
      <c r="F14" s="162">
        <v>47219</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0.1</v>
      </c>
      <c r="C19" s="171">
        <f>ROUND(VALUE(SUBSTITUTE(実質収支比率等に係る経年分析!G$48,"▲","-")),2)</f>
        <v>1.08</v>
      </c>
      <c r="D19" s="171">
        <f>ROUND(VALUE(SUBSTITUTE(実質収支比率等に係る経年分析!H$48,"▲","-")),2)</f>
        <v>2.39</v>
      </c>
      <c r="E19" s="171">
        <f>ROUND(VALUE(SUBSTITUTE(実質収支比率等に係る経年分析!I$48,"▲","-")),2)</f>
        <v>3.79</v>
      </c>
      <c r="F19" s="171">
        <f>ROUND(VALUE(SUBSTITUTE(実質収支比率等に係る経年分析!J$48,"▲","-")),2)</f>
        <v>3.75</v>
      </c>
    </row>
    <row r="20" spans="1:11" x14ac:dyDescent="0.2">
      <c r="A20" s="171" t="s">
        <v>55</v>
      </c>
      <c r="B20" s="171">
        <f>ROUND(VALUE(SUBSTITUTE(実質収支比率等に係る経年分析!F$47,"▲","-")),2)</f>
        <v>9.99</v>
      </c>
      <c r="C20" s="171">
        <f>ROUND(VALUE(SUBSTITUTE(実質収支比率等に係る経年分析!G$47,"▲","-")),2)</f>
        <v>10.11</v>
      </c>
      <c r="D20" s="171">
        <f>ROUND(VALUE(SUBSTITUTE(実質収支比率等に係る経年分析!H$47,"▲","-")),2)</f>
        <v>10.77</v>
      </c>
      <c r="E20" s="171">
        <f>ROUND(VALUE(SUBSTITUTE(実質収支比率等に係る経年分析!I$47,"▲","-")),2)</f>
        <v>5.14</v>
      </c>
      <c r="F20" s="171">
        <f>ROUND(VALUE(SUBSTITUTE(実質収支比率等に係る経年分析!J$47,"▲","-")),2)</f>
        <v>10</v>
      </c>
    </row>
    <row r="21" spans="1:11" x14ac:dyDescent="0.2">
      <c r="A21" s="171" t="s">
        <v>56</v>
      </c>
      <c r="B21" s="171">
        <f>IF(ISNUMBER(VALUE(SUBSTITUTE(実質収支比率等に係る経年分析!F$49,"▲","-"))),ROUND(VALUE(SUBSTITUTE(実質収支比率等に係る経年分析!F$49,"▲","-")),2),NA())</f>
        <v>-3.64</v>
      </c>
      <c r="C21" s="171">
        <f>IF(ISNUMBER(VALUE(SUBSTITUTE(実質収支比率等に係る経年分析!G$49,"▲","-"))),ROUND(VALUE(SUBSTITUTE(実質収支比率等に係る経年分析!G$49,"▲","-")),2),NA())</f>
        <v>1.04</v>
      </c>
      <c r="D21" s="171">
        <f>IF(ISNUMBER(VALUE(SUBSTITUTE(実質収支比率等に係る経年分析!H$49,"▲","-"))),ROUND(VALUE(SUBSTITUTE(実質収支比率等に係る経年分析!H$49,"▲","-")),2),NA())</f>
        <v>1.86</v>
      </c>
      <c r="E21" s="171">
        <f>IF(ISNUMBER(VALUE(SUBSTITUTE(実質収支比率等に係る経年分析!I$49,"▲","-"))),ROUND(VALUE(SUBSTITUTE(実質収支比率等に係る経年分析!I$49,"▲","-")),2),NA())</f>
        <v>-3.93</v>
      </c>
      <c r="F21" s="171">
        <f>IF(ISNUMBER(VALUE(SUBSTITUTE(実質収支比率等に係る経年分析!J$49,"▲","-"))),ROUND(VALUE(SUBSTITUTE(実質収支比率等に係る経年分析!J$49,"▲","-")),2),NA())</f>
        <v>5.0999999999999996</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介護サービス事業会計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2">
      <c r="A30" s="172" t="str">
        <f>IF(連結実質赤字比率に係る赤字・黒字の構成分析!C$40="",NA(),連結実質赤字比率に係る赤字・黒字の構成分析!C$40)</f>
        <v>市民バス会計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2">
      <c r="A31" s="172" t="str">
        <f>IF(連結実質赤字比率に係る赤字・黒字の構成分析!C$39="",NA(),連結実質赤字比率に係る赤字・黒字の構成分析!C$39)</f>
        <v>後期高齢者医療会計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0.03</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0.02</v>
      </c>
    </row>
    <row r="32" spans="1:11" x14ac:dyDescent="0.2">
      <c r="A32" s="172" t="str">
        <f>IF(連結実質赤字比率に係る赤字・黒字の構成分析!C$38="",NA(),連結実質赤字比率に係る赤字・黒字の構成分析!C$38)</f>
        <v>介護保険会計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0.54</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0.59</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0.51</v>
      </c>
    </row>
    <row r="33" spans="1:16" x14ac:dyDescent="0.2">
      <c r="A33" s="172" t="str">
        <f>IF(連結実質赤字比率に係る赤字・黒字の構成分析!C$37="",NA(),連結実質赤字比率に係る赤字・黒字の構成分析!C$37)</f>
        <v>水道事業会計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1.1399999999999999</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1.17</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1.39</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1.1200000000000001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0.59</v>
      </c>
    </row>
    <row r="34" spans="1:16" x14ac:dyDescent="0.2">
      <c r="A34" s="172" t="str">
        <f>IF(連結実質赤字比率に係る赤字・黒字の構成分析!C$36="",NA(),連結実質赤字比率に係る赤字・黒字の構成分析!C$36)</f>
        <v>国民健康保険会計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0.38</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1.53</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0.85</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0.73</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0.75</v>
      </c>
    </row>
    <row r="35" spans="1:16" x14ac:dyDescent="0.2">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1.08</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2.38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3.79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3.74</v>
      </c>
    </row>
    <row r="36" spans="1:16" x14ac:dyDescent="0.2">
      <c r="A36" s="172" t="str">
        <f>IF(連結実質赤字比率に係る赤字・黒字の構成分析!C$34="",NA(),連結実質赤字比率に係る赤字・黒字の構成分析!C$34)</f>
        <v>市立美唄病院事業会計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3.6</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5.04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6.8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7.15</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7.87</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1819</v>
      </c>
      <c r="E42" s="173"/>
      <c r="F42" s="173"/>
      <c r="G42" s="173">
        <f>'実質公債費比率（分子）の構造'!L$52</f>
        <v>1821</v>
      </c>
      <c r="H42" s="173"/>
      <c r="I42" s="173"/>
      <c r="J42" s="173">
        <f>'実質公債費比率（分子）の構造'!M$52</f>
        <v>1740</v>
      </c>
      <c r="K42" s="173"/>
      <c r="L42" s="173"/>
      <c r="M42" s="173">
        <f>'実質公債費比率（分子）の構造'!N$52</f>
        <v>1767</v>
      </c>
      <c r="N42" s="173"/>
      <c r="O42" s="173"/>
      <c r="P42" s="173">
        <f>'実質公債費比率（分子）の構造'!O$52</f>
        <v>1705</v>
      </c>
    </row>
    <row r="43" spans="1:16" x14ac:dyDescent="0.2">
      <c r="A43" s="173" t="s">
        <v>64</v>
      </c>
      <c r="B43" s="173">
        <f>'実質公債費比率（分子）の構造'!K$51</f>
        <v>0</v>
      </c>
      <c r="C43" s="173"/>
      <c r="D43" s="173"/>
      <c r="E43" s="173">
        <f>'実質公債費比率（分子）の構造'!L$51</f>
        <v>0</v>
      </c>
      <c r="F43" s="173"/>
      <c r="G43" s="173"/>
      <c r="H43" s="173">
        <f>'実質公債費比率（分子）の構造'!M$51</f>
        <v>1</v>
      </c>
      <c r="I43" s="173"/>
      <c r="J43" s="173"/>
      <c r="K43" s="173">
        <f>'実質公債費比率（分子）の構造'!N$51</f>
        <v>0</v>
      </c>
      <c r="L43" s="173"/>
      <c r="M43" s="173"/>
      <c r="N43" s="173">
        <f>'実質公債費比率（分子）の構造'!O$51</f>
        <v>0</v>
      </c>
      <c r="O43" s="173"/>
      <c r="P43" s="173"/>
    </row>
    <row r="44" spans="1:16" x14ac:dyDescent="0.2">
      <c r="A44" s="173" t="s">
        <v>65</v>
      </c>
      <c r="B44" s="173">
        <f>'実質公債費比率（分子）の構造'!K$50</f>
        <v>29</v>
      </c>
      <c r="C44" s="173"/>
      <c r="D44" s="173"/>
      <c r="E44" s="173">
        <f>'実質公債費比率（分子）の構造'!L$50</f>
        <v>28</v>
      </c>
      <c r="F44" s="173"/>
      <c r="G44" s="173"/>
      <c r="H44" s="173">
        <f>'実質公債費比率（分子）の構造'!M$50</f>
        <v>7</v>
      </c>
      <c r="I44" s="173"/>
      <c r="J44" s="173"/>
      <c r="K44" s="173">
        <f>'実質公債費比率（分子）の構造'!N$50</f>
        <v>14</v>
      </c>
      <c r="L44" s="173"/>
      <c r="M44" s="173"/>
      <c r="N44" s="173">
        <f>'実質公債費比率（分子）の構造'!O$50</f>
        <v>3</v>
      </c>
      <c r="O44" s="173"/>
      <c r="P44" s="173"/>
    </row>
    <row r="45" spans="1:16" x14ac:dyDescent="0.2">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2">
      <c r="A46" s="173" t="s">
        <v>67</v>
      </c>
      <c r="B46" s="173">
        <f>'実質公債費比率（分子）の構造'!K$48</f>
        <v>704</v>
      </c>
      <c r="C46" s="173"/>
      <c r="D46" s="173"/>
      <c r="E46" s="173">
        <f>'実質公債費比率（分子）の構造'!L$48</f>
        <v>711</v>
      </c>
      <c r="F46" s="173"/>
      <c r="G46" s="173"/>
      <c r="H46" s="173">
        <f>'実質公債費比率（分子）の構造'!M$48</f>
        <v>686</v>
      </c>
      <c r="I46" s="173"/>
      <c r="J46" s="173"/>
      <c r="K46" s="173">
        <f>'実質公債費比率（分子）の構造'!N$48</f>
        <v>706</v>
      </c>
      <c r="L46" s="173"/>
      <c r="M46" s="173"/>
      <c r="N46" s="173">
        <f>'実質公債費比率（分子）の構造'!O$48</f>
        <v>717</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2081</v>
      </c>
      <c r="C49" s="173"/>
      <c r="D49" s="173"/>
      <c r="E49" s="173">
        <f>'実質公債費比率（分子）の構造'!L$45</f>
        <v>2005</v>
      </c>
      <c r="F49" s="173"/>
      <c r="G49" s="173"/>
      <c r="H49" s="173">
        <f>'実質公債費比率（分子）の構造'!M$45</f>
        <v>1904</v>
      </c>
      <c r="I49" s="173"/>
      <c r="J49" s="173"/>
      <c r="K49" s="173">
        <f>'実質公債費比率（分子）の構造'!N$45</f>
        <v>1985</v>
      </c>
      <c r="L49" s="173"/>
      <c r="M49" s="173"/>
      <c r="N49" s="173">
        <f>'実質公債費比率（分子）の構造'!O$45</f>
        <v>1861</v>
      </c>
      <c r="O49" s="173"/>
      <c r="P49" s="173"/>
    </row>
    <row r="50" spans="1:16" x14ac:dyDescent="0.2">
      <c r="A50" s="173" t="s">
        <v>71</v>
      </c>
      <c r="B50" s="173" t="e">
        <f>NA()</f>
        <v>#N/A</v>
      </c>
      <c r="C50" s="173">
        <f>IF(ISNUMBER('実質公債費比率（分子）の構造'!K$53),'実質公債費比率（分子）の構造'!K$53,NA())</f>
        <v>995</v>
      </c>
      <c r="D50" s="173" t="e">
        <f>NA()</f>
        <v>#N/A</v>
      </c>
      <c r="E50" s="173" t="e">
        <f>NA()</f>
        <v>#N/A</v>
      </c>
      <c r="F50" s="173">
        <f>IF(ISNUMBER('実質公債費比率（分子）の構造'!L$53),'実質公債費比率（分子）の構造'!L$53,NA())</f>
        <v>923</v>
      </c>
      <c r="G50" s="173" t="e">
        <f>NA()</f>
        <v>#N/A</v>
      </c>
      <c r="H50" s="173" t="e">
        <f>NA()</f>
        <v>#N/A</v>
      </c>
      <c r="I50" s="173">
        <f>IF(ISNUMBER('実質公債費比率（分子）の構造'!M$53),'実質公債費比率（分子）の構造'!M$53,NA())</f>
        <v>858</v>
      </c>
      <c r="J50" s="173" t="e">
        <f>NA()</f>
        <v>#N/A</v>
      </c>
      <c r="K50" s="173" t="e">
        <f>NA()</f>
        <v>#N/A</v>
      </c>
      <c r="L50" s="173">
        <f>IF(ISNUMBER('実質公債費比率（分子）の構造'!N$53),'実質公債費比率（分子）の構造'!N$53,NA())</f>
        <v>938</v>
      </c>
      <c r="M50" s="173" t="e">
        <f>NA()</f>
        <v>#N/A</v>
      </c>
      <c r="N50" s="173" t="e">
        <f>NA()</f>
        <v>#N/A</v>
      </c>
      <c r="O50" s="173">
        <f>IF(ISNUMBER('実質公債費比率（分子）の構造'!O$53),'実質公債費比率（分子）の構造'!O$53,NA())</f>
        <v>876</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16419</v>
      </c>
      <c r="E56" s="172"/>
      <c r="F56" s="172"/>
      <c r="G56" s="172">
        <f>'将来負担比率（分子）の構造'!J$52</f>
        <v>15855</v>
      </c>
      <c r="H56" s="172"/>
      <c r="I56" s="172"/>
      <c r="J56" s="172">
        <f>'将来負担比率（分子）の構造'!K$52</f>
        <v>15320</v>
      </c>
      <c r="K56" s="172"/>
      <c r="L56" s="172"/>
      <c r="M56" s="172">
        <f>'将来負担比率（分子）の構造'!L$52</f>
        <v>14888</v>
      </c>
      <c r="N56" s="172"/>
      <c r="O56" s="172"/>
      <c r="P56" s="172">
        <f>'将来負担比率（分子）の構造'!M$52</f>
        <v>14555</v>
      </c>
    </row>
    <row r="57" spans="1:16" x14ac:dyDescent="0.2">
      <c r="A57" s="172" t="s">
        <v>42</v>
      </c>
      <c r="B57" s="172"/>
      <c r="C57" s="172"/>
      <c r="D57" s="172">
        <f>'将来負担比率（分子）の構造'!I$51</f>
        <v>2062</v>
      </c>
      <c r="E57" s="172"/>
      <c r="F57" s="172"/>
      <c r="G57" s="172">
        <f>'将来負担比率（分子）の構造'!J$51</f>
        <v>1894</v>
      </c>
      <c r="H57" s="172"/>
      <c r="I57" s="172"/>
      <c r="J57" s="172">
        <f>'将来負担比率（分子）の構造'!K$51</f>
        <v>1669</v>
      </c>
      <c r="K57" s="172"/>
      <c r="L57" s="172"/>
      <c r="M57" s="172">
        <f>'将来負担比率（分子）の構造'!L$51</f>
        <v>1463</v>
      </c>
      <c r="N57" s="172"/>
      <c r="O57" s="172"/>
      <c r="P57" s="172">
        <f>'将来負担比率（分子）の構造'!M$51</f>
        <v>1264</v>
      </c>
    </row>
    <row r="58" spans="1:16" x14ac:dyDescent="0.2">
      <c r="A58" s="172" t="s">
        <v>41</v>
      </c>
      <c r="B58" s="172"/>
      <c r="C58" s="172"/>
      <c r="D58" s="172">
        <f>'将来負担比率（分子）の構造'!I$50</f>
        <v>1289</v>
      </c>
      <c r="E58" s="172"/>
      <c r="F58" s="172"/>
      <c r="G58" s="172">
        <f>'将来負担比率（分子）の構造'!J$50</f>
        <v>1297</v>
      </c>
      <c r="H58" s="172"/>
      <c r="I58" s="172"/>
      <c r="J58" s="172">
        <f>'将来負担比率（分子）の構造'!K$50</f>
        <v>1527</v>
      </c>
      <c r="K58" s="172"/>
      <c r="L58" s="172"/>
      <c r="M58" s="172">
        <f>'将来負担比率（分子）の構造'!L$50</f>
        <v>1376</v>
      </c>
      <c r="N58" s="172"/>
      <c r="O58" s="172"/>
      <c r="P58" s="172">
        <f>'将来負担比率（分子）の構造'!M$50</f>
        <v>2733</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f>'将来負担比率（分子）の構造'!I$46</f>
        <v>17</v>
      </c>
      <c r="C61" s="172"/>
      <c r="D61" s="172"/>
      <c r="E61" s="172">
        <f>'将来負担比率（分子）の構造'!J$46</f>
        <v>17</v>
      </c>
      <c r="F61" s="172"/>
      <c r="G61" s="172"/>
      <c r="H61" s="172">
        <f>'将来負担比率（分子）の構造'!K$46</f>
        <v>17</v>
      </c>
      <c r="I61" s="172"/>
      <c r="J61" s="172"/>
      <c r="K61" s="172">
        <f>'将来負担比率（分子）の構造'!L$46</f>
        <v>17</v>
      </c>
      <c r="L61" s="172"/>
      <c r="M61" s="172"/>
      <c r="N61" s="172">
        <f>'将来負担比率（分子）の構造'!M$46</f>
        <v>17</v>
      </c>
      <c r="O61" s="172"/>
      <c r="P61" s="172"/>
    </row>
    <row r="62" spans="1:16" x14ac:dyDescent="0.2">
      <c r="A62" s="172" t="s">
        <v>35</v>
      </c>
      <c r="B62" s="172">
        <f>'将来負担比率（分子）の構造'!I$45</f>
        <v>3749</v>
      </c>
      <c r="C62" s="172"/>
      <c r="D62" s="172"/>
      <c r="E62" s="172">
        <f>'将来負担比率（分子）の構造'!J$45</f>
        <v>3609</v>
      </c>
      <c r="F62" s="172"/>
      <c r="G62" s="172"/>
      <c r="H62" s="172">
        <f>'将来負担比率（分子）の構造'!K$45</f>
        <v>3523</v>
      </c>
      <c r="I62" s="172"/>
      <c r="J62" s="172"/>
      <c r="K62" s="172">
        <f>'将来負担比率（分子）の構造'!L$45</f>
        <v>3309</v>
      </c>
      <c r="L62" s="172"/>
      <c r="M62" s="172"/>
      <c r="N62" s="172">
        <f>'将来負担比率（分子）の構造'!M$45</f>
        <v>3311</v>
      </c>
      <c r="O62" s="172"/>
      <c r="P62" s="172"/>
    </row>
    <row r="63" spans="1:16" x14ac:dyDescent="0.2">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2">
      <c r="A64" s="172" t="s">
        <v>33</v>
      </c>
      <c r="B64" s="172">
        <f>'将来負担比率（分子）の構造'!I$43</f>
        <v>9254</v>
      </c>
      <c r="C64" s="172"/>
      <c r="D64" s="172"/>
      <c r="E64" s="172">
        <f>'将来負担比率（分子）の構造'!J$43</f>
        <v>8867</v>
      </c>
      <c r="F64" s="172"/>
      <c r="G64" s="172"/>
      <c r="H64" s="172">
        <f>'将来負担比率（分子）の構造'!K$43</f>
        <v>8413</v>
      </c>
      <c r="I64" s="172"/>
      <c r="J64" s="172"/>
      <c r="K64" s="172">
        <f>'将来負担比率（分子）の構造'!L$43</f>
        <v>8031</v>
      </c>
      <c r="L64" s="172"/>
      <c r="M64" s="172"/>
      <c r="N64" s="172">
        <f>'将来負担比率（分子）の構造'!M$43</f>
        <v>7676</v>
      </c>
      <c r="O64" s="172"/>
      <c r="P64" s="172"/>
    </row>
    <row r="65" spans="1:16" x14ac:dyDescent="0.2">
      <c r="A65" s="172" t="s">
        <v>32</v>
      </c>
      <c r="B65" s="172">
        <f>'将来負担比率（分子）の構造'!I$42</f>
        <v>45</v>
      </c>
      <c r="C65" s="172"/>
      <c r="D65" s="172"/>
      <c r="E65" s="172">
        <f>'将来負担比率（分子）の構造'!J$42</f>
        <v>15</v>
      </c>
      <c r="F65" s="172"/>
      <c r="G65" s="172"/>
      <c r="H65" s="172">
        <f>'将来負担比率（分子）の構造'!K$42</f>
        <v>11</v>
      </c>
      <c r="I65" s="172"/>
      <c r="J65" s="172"/>
      <c r="K65" s="172" t="str">
        <f>'将来負担比率（分子）の構造'!L$42</f>
        <v>-</v>
      </c>
      <c r="L65" s="172"/>
      <c r="M65" s="172"/>
      <c r="N65" s="172" t="str">
        <f>'将来負担比率（分子）の構造'!M$42</f>
        <v>-</v>
      </c>
      <c r="O65" s="172"/>
      <c r="P65" s="172"/>
    </row>
    <row r="66" spans="1:16" x14ac:dyDescent="0.2">
      <c r="A66" s="172" t="s">
        <v>31</v>
      </c>
      <c r="B66" s="172">
        <f>'将来負担比率（分子）の構造'!I$41</f>
        <v>16850</v>
      </c>
      <c r="C66" s="172"/>
      <c r="D66" s="172"/>
      <c r="E66" s="172">
        <f>'将来負担比率（分子）の構造'!J$41</f>
        <v>15984</v>
      </c>
      <c r="F66" s="172"/>
      <c r="G66" s="172"/>
      <c r="H66" s="172">
        <f>'将来負担比率（分子）の構造'!K$41</f>
        <v>15271</v>
      </c>
      <c r="I66" s="172"/>
      <c r="J66" s="172"/>
      <c r="K66" s="172">
        <f>'将来負担比率（分子）の構造'!L$41</f>
        <v>14793</v>
      </c>
      <c r="L66" s="172"/>
      <c r="M66" s="172"/>
      <c r="N66" s="172">
        <f>'将来負担比率（分子）の構造'!M$41</f>
        <v>14147</v>
      </c>
      <c r="O66" s="172"/>
      <c r="P66" s="172"/>
    </row>
    <row r="67" spans="1:16" x14ac:dyDescent="0.2">
      <c r="A67" s="172" t="s">
        <v>75</v>
      </c>
      <c r="B67" s="172" t="e">
        <f>NA()</f>
        <v>#N/A</v>
      </c>
      <c r="C67" s="172">
        <f>IF(ISNUMBER('将来負担比率（分子）の構造'!I$53), IF('将来負担比率（分子）の構造'!I$53 &lt; 0, 0, '将来負担比率（分子）の構造'!I$53), NA())</f>
        <v>10144</v>
      </c>
      <c r="D67" s="172" t="e">
        <f>NA()</f>
        <v>#N/A</v>
      </c>
      <c r="E67" s="172" t="e">
        <f>NA()</f>
        <v>#N/A</v>
      </c>
      <c r="F67" s="172">
        <f>IF(ISNUMBER('将来負担比率（分子）の構造'!J$53), IF('将来負担比率（分子）の構造'!J$53 &lt; 0, 0, '将来負担比率（分子）の構造'!J$53), NA())</f>
        <v>9446</v>
      </c>
      <c r="G67" s="172" t="e">
        <f>NA()</f>
        <v>#N/A</v>
      </c>
      <c r="H67" s="172" t="e">
        <f>NA()</f>
        <v>#N/A</v>
      </c>
      <c r="I67" s="172">
        <f>IF(ISNUMBER('将来負担比率（分子）の構造'!K$53), IF('将来負担比率（分子）の構造'!K$53 &lt; 0, 0, '将来負担比率（分子）の構造'!K$53), NA())</f>
        <v>8717</v>
      </c>
      <c r="J67" s="172" t="e">
        <f>NA()</f>
        <v>#N/A</v>
      </c>
      <c r="K67" s="172" t="e">
        <f>NA()</f>
        <v>#N/A</v>
      </c>
      <c r="L67" s="172">
        <f>IF(ISNUMBER('将来負担比率（分子）の構造'!L$53), IF('将来負担比率（分子）の構造'!L$53 &lt; 0, 0, '将来負担比率（分子）の構造'!L$53), NA())</f>
        <v>8423</v>
      </c>
      <c r="M67" s="172" t="e">
        <f>NA()</f>
        <v>#N/A</v>
      </c>
      <c r="N67" s="172" t="e">
        <f>NA()</f>
        <v>#N/A</v>
      </c>
      <c r="O67" s="172">
        <f>IF(ISNUMBER('将来負担比率（分子）の構造'!M$53), IF('将来負担比率（分子）の構造'!M$53 &lt; 0, 0, '将来負担比率（分子）の構造'!M$53), NA())</f>
        <v>6600</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913</v>
      </c>
      <c r="C72" s="176">
        <f>基金残高に係る経年分析!G55</f>
        <v>446</v>
      </c>
      <c r="D72" s="176">
        <f>基金残高に係る経年分析!H55</f>
        <v>896</v>
      </c>
    </row>
    <row r="73" spans="1:16" x14ac:dyDescent="0.2">
      <c r="A73" s="175" t="s">
        <v>78</v>
      </c>
      <c r="B73" s="176">
        <f>基金残高に係る経年分析!F56</f>
        <v>27</v>
      </c>
      <c r="C73" s="176">
        <f>基金残高に係る経年分析!G56</f>
        <v>27</v>
      </c>
      <c r="D73" s="176">
        <f>基金残高に係る経年分析!H56</f>
        <v>27</v>
      </c>
    </row>
    <row r="74" spans="1:16" x14ac:dyDescent="0.2">
      <c r="A74" s="175" t="s">
        <v>79</v>
      </c>
      <c r="B74" s="176">
        <f>基金残高に係る経年分析!F57</f>
        <v>873</v>
      </c>
      <c r="C74" s="176">
        <f>基金残高に係る経年分析!G57</f>
        <v>1197</v>
      </c>
      <c r="D74" s="176">
        <f>基金残高に係る経年分析!H57</f>
        <v>1927</v>
      </c>
    </row>
  </sheetData>
  <sheetProtection algorithmName="SHA-512" hashValue="FRiGDBhi+UTnJEn/IUtXQLIBKHQbfi9ih32/Ja0zHpNSm4CdjPq5kF46shdalDgCKs8QJswr9eSiEQmQXMrjwg==" saltValue="Mq0TtvcqdIEQXFHbP8c94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2023-10-02T02:16:59Z</cp:lastPrinted>
  <dcterms:created xsi:type="dcterms:W3CDTF">2023-02-20T03:19:12Z</dcterms:created>
  <dcterms:modified xsi:type="dcterms:W3CDTF">2023-10-12T02:12:11Z</dcterms:modified>
  <cp:category/>
</cp:coreProperties>
</file>